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8_{93AB7BED-03D6-43AE-ACCD-C78E814C63E7}" xr6:coauthVersionLast="47" xr6:coauthVersionMax="47" xr10:uidLastSave="{00000000-0000-0000-0000-000000000000}"/>
  <bookViews>
    <workbookView xWindow="-28920" yWindow="-1080" windowWidth="29040" windowHeight="15720" tabRatio="807" xr2:uid="{A3A66B7D-82F1-429E-93DA-F36142727237}"/>
  </bookViews>
  <sheets>
    <sheet name="rec_mod_approach" sheetId="5" r:id="rId1"/>
    <sheet name="sample-design_FIX2" sheetId="1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rec_mod_approach!$A$1:$S$28</definedName>
    <definedName name="_xlnm._FilterDatabase" localSheetId="1" hidden="1">'sample-design_FIX2'!$A$1:$AW$317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J2" i="14"/>
  <c r="N2" i="14"/>
  <c r="I3" i="14"/>
  <c r="J3" i="14"/>
  <c r="N3" i="14"/>
  <c r="I4" i="14"/>
  <c r="I5" i="14"/>
  <c r="I6" i="14"/>
  <c r="I7" i="14"/>
  <c r="I8" i="14"/>
  <c r="J8" i="14"/>
  <c r="N8" i="14"/>
  <c r="I9" i="14"/>
  <c r="J9" i="14"/>
  <c r="N9" i="14"/>
  <c r="I10" i="14"/>
  <c r="J10" i="14"/>
  <c r="N10" i="14"/>
  <c r="I11" i="14"/>
  <c r="J11" i="14"/>
  <c r="N11" i="14"/>
  <c r="I12" i="14"/>
  <c r="J12" i="14"/>
  <c r="N12" i="14"/>
  <c r="I13" i="14"/>
  <c r="J13" i="14"/>
  <c r="N13" i="14"/>
  <c r="I14" i="14"/>
  <c r="J14" i="14"/>
  <c r="N14" i="14"/>
  <c r="I15" i="14"/>
  <c r="J15" i="14"/>
  <c r="N15" i="14"/>
  <c r="I16" i="14"/>
  <c r="J16" i="14"/>
  <c r="N16" i="14"/>
  <c r="I17" i="14"/>
  <c r="J17" i="14"/>
  <c r="N17" i="14"/>
  <c r="I18" i="14"/>
  <c r="J18" i="14"/>
  <c r="N18" i="14"/>
  <c r="I19" i="14"/>
  <c r="J19" i="14"/>
  <c r="N19" i="14"/>
  <c r="I20" i="14"/>
  <c r="J20" i="14"/>
  <c r="N20" i="14"/>
  <c r="I21" i="14"/>
  <c r="J21" i="14"/>
  <c r="N21" i="14"/>
  <c r="I22" i="14"/>
  <c r="J22" i="14"/>
  <c r="N22" i="14"/>
  <c r="I23" i="14"/>
  <c r="J23" i="14"/>
  <c r="N23" i="14"/>
  <c r="I24" i="14"/>
  <c r="J24" i="14"/>
  <c r="N24" i="14"/>
  <c r="I25" i="14"/>
  <c r="J25" i="14"/>
  <c r="N25" i="14"/>
  <c r="I26" i="14"/>
  <c r="J26" i="14"/>
  <c r="N26" i="14"/>
  <c r="I27" i="14"/>
  <c r="J27" i="14"/>
  <c r="N27" i="14"/>
  <c r="I28" i="14"/>
  <c r="J28" i="14"/>
  <c r="N28" i="14"/>
  <c r="I29" i="14"/>
  <c r="J29" i="14"/>
  <c r="N29" i="14"/>
  <c r="I30" i="14"/>
  <c r="J30" i="14"/>
  <c r="N30" i="14"/>
  <c r="I31" i="14"/>
  <c r="J31" i="14"/>
  <c r="N31" i="14"/>
  <c r="I32" i="14"/>
  <c r="J32" i="14"/>
  <c r="N32" i="14"/>
  <c r="I33" i="14"/>
  <c r="J33" i="14"/>
  <c r="N33" i="14"/>
  <c r="I34" i="14"/>
  <c r="J34" i="14"/>
  <c r="N34" i="14"/>
  <c r="I35" i="14"/>
  <c r="J35" i="14"/>
  <c r="N35" i="14"/>
  <c r="I36" i="14"/>
  <c r="J36" i="14"/>
  <c r="N36" i="14"/>
  <c r="I37" i="14"/>
  <c r="J37" i="14"/>
  <c r="N37" i="14"/>
  <c r="I38" i="14"/>
  <c r="J38" i="14"/>
  <c r="N38" i="14"/>
  <c r="I39" i="14"/>
  <c r="J39" i="14"/>
  <c r="N39" i="14"/>
  <c r="I40" i="14"/>
  <c r="J40" i="14"/>
  <c r="N40" i="14"/>
  <c r="I41" i="14"/>
  <c r="J41" i="14"/>
  <c r="N41" i="14"/>
  <c r="I42" i="14"/>
  <c r="J42" i="14"/>
  <c r="N42" i="14"/>
  <c r="I43" i="14"/>
  <c r="J43" i="14"/>
  <c r="N43" i="14"/>
  <c r="I44" i="14"/>
  <c r="J44" i="14"/>
  <c r="N44" i="14"/>
  <c r="I45" i="14"/>
  <c r="J45" i="14"/>
  <c r="N45" i="14"/>
  <c r="I46" i="14"/>
  <c r="J46" i="14"/>
  <c r="N46" i="14"/>
  <c r="I47" i="14"/>
  <c r="J47" i="14"/>
  <c r="N47" i="14"/>
  <c r="I48" i="14"/>
  <c r="J48" i="14"/>
  <c r="N48" i="14"/>
  <c r="I49" i="14"/>
  <c r="J49" i="14"/>
  <c r="N49" i="14"/>
  <c r="I50" i="14"/>
  <c r="J50" i="14"/>
  <c r="N50" i="14"/>
  <c r="I51" i="14"/>
  <c r="J51" i="14"/>
  <c r="N51" i="14"/>
  <c r="I52" i="14"/>
  <c r="J52" i="14"/>
  <c r="N52" i="14"/>
  <c r="I53" i="14"/>
  <c r="J53" i="14"/>
  <c r="N53" i="14"/>
  <c r="I54" i="14"/>
  <c r="J54" i="14"/>
  <c r="N54" i="14"/>
  <c r="I55" i="14"/>
  <c r="J55" i="14"/>
  <c r="N55" i="14"/>
  <c r="I56" i="14"/>
  <c r="J56" i="14"/>
  <c r="N56" i="14"/>
  <c r="I57" i="14"/>
  <c r="J57" i="14"/>
  <c r="N57" i="14"/>
  <c r="I58" i="14"/>
  <c r="J58" i="14"/>
  <c r="N58" i="14"/>
  <c r="I59" i="14"/>
  <c r="J59" i="14"/>
  <c r="N59" i="14"/>
  <c r="I60" i="14"/>
  <c r="J60" i="14"/>
  <c r="N60" i="14"/>
  <c r="I61" i="14"/>
  <c r="J61" i="14"/>
  <c r="N61" i="14"/>
  <c r="I62" i="14"/>
  <c r="J62" i="14"/>
  <c r="N62" i="14"/>
  <c r="I63" i="14"/>
  <c r="J63" i="14"/>
  <c r="N63" i="14"/>
  <c r="I64" i="14"/>
  <c r="J64" i="14"/>
  <c r="N64" i="14"/>
  <c r="I65" i="14"/>
  <c r="J65" i="14"/>
  <c r="N65" i="14"/>
  <c r="I66" i="14"/>
  <c r="J66" i="14"/>
  <c r="N66" i="14"/>
  <c r="I67" i="14"/>
  <c r="J67" i="14"/>
  <c r="N67" i="14"/>
  <c r="I68" i="14"/>
  <c r="J68" i="14"/>
  <c r="N68" i="14"/>
  <c r="I69" i="14"/>
  <c r="J69" i="14"/>
  <c r="N69" i="14"/>
  <c r="I70" i="14"/>
  <c r="J70" i="14"/>
  <c r="N70" i="14"/>
  <c r="I71" i="14"/>
  <c r="J71" i="14"/>
  <c r="N71" i="14"/>
  <c r="I72" i="14"/>
  <c r="J72" i="14"/>
  <c r="N72" i="14"/>
  <c r="I73" i="14"/>
  <c r="J73" i="14"/>
  <c r="N73" i="14"/>
  <c r="I74" i="14"/>
  <c r="J74" i="14"/>
  <c r="N74" i="14"/>
  <c r="I75" i="14"/>
  <c r="J75" i="14"/>
  <c r="N75" i="14"/>
  <c r="I76" i="14"/>
  <c r="J76" i="14"/>
  <c r="N76" i="14"/>
  <c r="I77" i="14"/>
  <c r="J77" i="14"/>
  <c r="N77" i="14"/>
  <c r="I78" i="14"/>
  <c r="J78" i="14"/>
  <c r="N78" i="14"/>
  <c r="I79" i="14"/>
  <c r="J79" i="14"/>
  <c r="N79" i="14"/>
  <c r="I80" i="14"/>
  <c r="J80" i="14"/>
  <c r="N80" i="14"/>
  <c r="I81" i="14"/>
  <c r="J81" i="14"/>
  <c r="N81" i="14"/>
  <c r="I82" i="14"/>
  <c r="J82" i="14"/>
  <c r="N82" i="14"/>
  <c r="I83" i="14"/>
  <c r="J83" i="14"/>
  <c r="N83" i="14"/>
  <c r="I84" i="14"/>
  <c r="J84" i="14"/>
  <c r="N84" i="14"/>
  <c r="I85" i="14"/>
  <c r="J85" i="14"/>
  <c r="N85" i="14"/>
  <c r="I86" i="14"/>
  <c r="J86" i="14"/>
  <c r="N86" i="14"/>
  <c r="I87" i="14"/>
  <c r="J87" i="14"/>
  <c r="N87" i="14"/>
  <c r="I88" i="14"/>
  <c r="J88" i="14"/>
  <c r="N88" i="14"/>
  <c r="I89" i="14"/>
  <c r="J89" i="14"/>
  <c r="N89" i="14"/>
  <c r="I90" i="14"/>
  <c r="J90" i="14"/>
  <c r="N90" i="14"/>
  <c r="I91" i="14"/>
  <c r="J91" i="14"/>
  <c r="N91" i="14"/>
  <c r="I92" i="14"/>
  <c r="J92" i="14"/>
  <c r="N92" i="14"/>
  <c r="I93" i="14"/>
  <c r="J93" i="14"/>
  <c r="N93" i="14"/>
  <c r="I94" i="14"/>
  <c r="J94" i="14"/>
  <c r="N94" i="14"/>
  <c r="I95" i="14"/>
  <c r="J95" i="14"/>
  <c r="N95" i="14"/>
  <c r="I96" i="14"/>
  <c r="J96" i="14"/>
  <c r="N96" i="14"/>
  <c r="I97" i="14"/>
  <c r="J97" i="14"/>
  <c r="N97" i="14"/>
  <c r="I98" i="14"/>
  <c r="J98" i="14"/>
  <c r="N98" i="14"/>
  <c r="I99" i="14"/>
  <c r="J99" i="14"/>
  <c r="N99" i="14"/>
  <c r="I100" i="14"/>
  <c r="J100" i="14"/>
  <c r="N100" i="14"/>
  <c r="I101" i="14"/>
  <c r="J101" i="14"/>
  <c r="N101" i="14"/>
  <c r="I102" i="14"/>
  <c r="J102" i="14"/>
  <c r="N102" i="14"/>
  <c r="I103" i="14"/>
  <c r="J103" i="14"/>
  <c r="N103" i="14"/>
  <c r="I104" i="14"/>
  <c r="J104" i="14"/>
  <c r="N104" i="14"/>
  <c r="I105" i="14"/>
  <c r="J105" i="14"/>
  <c r="N105" i="14"/>
  <c r="I106" i="14"/>
  <c r="J106" i="14"/>
  <c r="N106" i="14"/>
  <c r="I107" i="14"/>
  <c r="J107" i="14"/>
  <c r="N107" i="14"/>
  <c r="I108" i="14"/>
  <c r="J108" i="14"/>
  <c r="N108" i="14"/>
  <c r="I109" i="14"/>
  <c r="J109" i="14"/>
  <c r="N109" i="14"/>
  <c r="I110" i="14"/>
  <c r="J110" i="14"/>
  <c r="N110" i="14"/>
  <c r="I111" i="14"/>
  <c r="J111" i="14"/>
  <c r="N111" i="14"/>
  <c r="I112" i="14"/>
  <c r="J112" i="14"/>
  <c r="N112" i="14"/>
  <c r="I113" i="14"/>
  <c r="J113" i="14"/>
  <c r="N113" i="14"/>
  <c r="I114" i="14"/>
  <c r="J114" i="14"/>
  <c r="N114" i="14"/>
  <c r="I115" i="14"/>
  <c r="J115" i="14"/>
  <c r="N115" i="14"/>
  <c r="I116" i="14"/>
  <c r="J116" i="14"/>
  <c r="N116" i="14"/>
  <c r="I117" i="14"/>
  <c r="J117" i="14"/>
  <c r="N117" i="14"/>
  <c r="I118" i="14"/>
  <c r="J118" i="14"/>
  <c r="N118" i="14"/>
  <c r="I119" i="14"/>
  <c r="J119" i="14"/>
  <c r="N119" i="14"/>
  <c r="I120" i="14"/>
  <c r="J120" i="14"/>
  <c r="N120" i="14"/>
  <c r="I121" i="14"/>
  <c r="J121" i="14"/>
  <c r="N121" i="14"/>
  <c r="I122" i="14"/>
  <c r="J122" i="14"/>
  <c r="N122" i="14"/>
  <c r="I123" i="14"/>
  <c r="J123" i="14"/>
  <c r="N123" i="14"/>
  <c r="I124" i="14"/>
  <c r="J124" i="14"/>
  <c r="N124" i="14"/>
  <c r="I125" i="14"/>
  <c r="J125" i="14"/>
  <c r="N125" i="14"/>
  <c r="I126" i="14"/>
  <c r="J126" i="14"/>
  <c r="N126" i="14"/>
  <c r="I127" i="14"/>
  <c r="J127" i="14"/>
  <c r="N127" i="14"/>
  <c r="I128" i="14"/>
  <c r="J128" i="14"/>
  <c r="N128" i="14"/>
  <c r="I129" i="14"/>
  <c r="J129" i="14"/>
  <c r="N129" i="14"/>
  <c r="I130" i="14"/>
  <c r="J130" i="14"/>
  <c r="N130" i="14"/>
  <c r="I131" i="14"/>
  <c r="J131" i="14"/>
  <c r="N131" i="14"/>
  <c r="I132" i="14"/>
  <c r="J132" i="14"/>
  <c r="N132" i="14"/>
  <c r="I133" i="14"/>
  <c r="J133" i="14"/>
  <c r="N133" i="14"/>
  <c r="I134" i="14"/>
  <c r="J134" i="14"/>
  <c r="N134" i="14"/>
  <c r="I135" i="14"/>
  <c r="J135" i="14"/>
  <c r="N135" i="14"/>
  <c r="I136" i="14"/>
  <c r="J136" i="14"/>
  <c r="N136" i="14"/>
  <c r="I137" i="14"/>
  <c r="J137" i="14"/>
  <c r="N137" i="14"/>
  <c r="I138" i="14"/>
  <c r="J138" i="14"/>
  <c r="N138" i="14"/>
  <c r="I139" i="14"/>
  <c r="J139" i="14"/>
  <c r="N139" i="14"/>
  <c r="I140" i="14"/>
  <c r="J140" i="14"/>
  <c r="N140" i="14"/>
  <c r="I141" i="14"/>
  <c r="J141" i="14"/>
  <c r="N141" i="14"/>
  <c r="I142" i="14"/>
  <c r="J142" i="14"/>
  <c r="N142" i="14"/>
  <c r="I143" i="14"/>
  <c r="J143" i="14"/>
  <c r="N143" i="14"/>
  <c r="I144" i="14"/>
  <c r="J144" i="14"/>
  <c r="N144" i="14"/>
  <c r="I145" i="14"/>
  <c r="J145" i="14"/>
  <c r="N145" i="14"/>
  <c r="I146" i="14"/>
  <c r="J146" i="14"/>
  <c r="N146" i="14"/>
  <c r="I147" i="14"/>
  <c r="J147" i="14"/>
  <c r="N147" i="14"/>
  <c r="I148" i="14"/>
  <c r="J148" i="14"/>
  <c r="N148" i="14"/>
  <c r="I149" i="14"/>
  <c r="J149" i="14"/>
  <c r="N149" i="14"/>
  <c r="I150" i="14"/>
  <c r="J150" i="14"/>
  <c r="N150" i="14"/>
  <c r="I151" i="14"/>
  <c r="J151" i="14"/>
  <c r="N151" i="14"/>
  <c r="I152" i="14"/>
  <c r="J152" i="14"/>
  <c r="N152" i="14"/>
  <c r="I153" i="14"/>
  <c r="J153" i="14"/>
  <c r="N153" i="14"/>
  <c r="I154" i="14"/>
  <c r="J154" i="14"/>
  <c r="N154" i="14"/>
  <c r="I155" i="14"/>
  <c r="J155" i="14"/>
  <c r="N155" i="14"/>
  <c r="I156" i="14"/>
  <c r="J156" i="14"/>
  <c r="N156" i="14"/>
  <c r="I157" i="14"/>
  <c r="J157" i="14"/>
  <c r="N157" i="14"/>
  <c r="I158" i="14"/>
  <c r="J158" i="14"/>
  <c r="N158" i="14"/>
  <c r="I159" i="14"/>
  <c r="J159" i="14"/>
  <c r="N159" i="14"/>
  <c r="I160" i="14"/>
  <c r="J160" i="14"/>
  <c r="N160" i="14"/>
  <c r="I161" i="14"/>
  <c r="J161" i="14"/>
  <c r="N161" i="14"/>
  <c r="I162" i="14"/>
  <c r="J162" i="14"/>
  <c r="N162" i="14"/>
  <c r="I163" i="14"/>
  <c r="J163" i="14"/>
  <c r="N163" i="14"/>
  <c r="I164" i="14"/>
  <c r="J164" i="14"/>
  <c r="N164" i="14"/>
  <c r="I165" i="14"/>
  <c r="J165" i="14"/>
  <c r="N165" i="14"/>
  <c r="I166" i="14"/>
  <c r="J166" i="14"/>
  <c r="N166" i="14"/>
  <c r="I167" i="14"/>
  <c r="J167" i="14"/>
  <c r="N167" i="14"/>
  <c r="I168" i="14"/>
  <c r="J168" i="14"/>
  <c r="N168" i="14"/>
  <c r="I169" i="14"/>
  <c r="J169" i="14"/>
  <c r="N169" i="14"/>
  <c r="I170" i="14"/>
  <c r="J170" i="14"/>
  <c r="N170" i="14"/>
  <c r="I171" i="14"/>
  <c r="J171" i="14"/>
  <c r="N171" i="14"/>
  <c r="I172" i="14"/>
  <c r="J172" i="14"/>
  <c r="N172" i="14"/>
  <c r="I173" i="14"/>
  <c r="J173" i="14"/>
  <c r="N173" i="14"/>
  <c r="I174" i="14"/>
  <c r="J174" i="14"/>
  <c r="N174" i="14"/>
  <c r="I175" i="14"/>
  <c r="J175" i="14"/>
  <c r="N175" i="14"/>
  <c r="I176" i="14"/>
  <c r="J176" i="14"/>
  <c r="N176" i="14"/>
  <c r="I177" i="14"/>
  <c r="J177" i="14"/>
  <c r="N177" i="14"/>
  <c r="I178" i="14"/>
  <c r="J178" i="14"/>
  <c r="N178" i="14"/>
  <c r="I179" i="14"/>
  <c r="J179" i="14"/>
  <c r="N179" i="14"/>
  <c r="I180" i="14"/>
  <c r="J180" i="14"/>
  <c r="N180" i="14"/>
  <c r="I181" i="14"/>
  <c r="J181" i="14"/>
  <c r="N181" i="14"/>
  <c r="I182" i="14"/>
  <c r="J182" i="14"/>
  <c r="N182" i="14"/>
  <c r="I183" i="14"/>
  <c r="J183" i="14"/>
  <c r="N183" i="14"/>
  <c r="I184" i="14"/>
  <c r="J184" i="14"/>
  <c r="N184" i="14"/>
  <c r="I185" i="14"/>
  <c r="J185" i="14"/>
  <c r="N185" i="14"/>
  <c r="I186" i="14"/>
  <c r="J186" i="14"/>
  <c r="N186" i="14"/>
  <c r="I187" i="14"/>
  <c r="J187" i="14"/>
  <c r="N187" i="14"/>
  <c r="I188" i="14"/>
  <c r="J188" i="14"/>
  <c r="N188" i="14"/>
  <c r="I189" i="14"/>
  <c r="J189" i="14"/>
  <c r="N189" i="14"/>
  <c r="I190" i="14"/>
  <c r="J190" i="14"/>
  <c r="N190" i="14"/>
  <c r="I191" i="14"/>
  <c r="J191" i="14"/>
  <c r="N191" i="14"/>
  <c r="I192" i="14"/>
  <c r="J192" i="14"/>
  <c r="N192" i="14"/>
  <c r="I193" i="14"/>
  <c r="J193" i="14"/>
  <c r="N193" i="14"/>
  <c r="I194" i="14"/>
  <c r="J194" i="14"/>
  <c r="N194" i="14"/>
  <c r="I195" i="14"/>
  <c r="J195" i="14"/>
  <c r="N195" i="14"/>
  <c r="I196" i="14"/>
  <c r="J196" i="14"/>
  <c r="N196" i="14"/>
  <c r="I197" i="14"/>
  <c r="J197" i="14"/>
  <c r="N197" i="14"/>
  <c r="I198" i="14"/>
  <c r="J198" i="14"/>
  <c r="N198" i="14"/>
  <c r="I199" i="14"/>
  <c r="J199" i="14"/>
  <c r="N199" i="14"/>
  <c r="I200" i="14"/>
  <c r="J200" i="14"/>
  <c r="N200" i="14"/>
  <c r="I201" i="14"/>
  <c r="J201" i="14"/>
  <c r="N201" i="14"/>
  <c r="I202" i="14"/>
  <c r="J202" i="14"/>
  <c r="N202" i="14"/>
  <c r="I203" i="14"/>
  <c r="J203" i="14"/>
  <c r="N203" i="14"/>
  <c r="I204" i="14"/>
  <c r="J204" i="14"/>
  <c r="N204" i="14"/>
  <c r="I205" i="14"/>
  <c r="J205" i="14"/>
  <c r="N205" i="14"/>
  <c r="I206" i="14"/>
  <c r="J206" i="14"/>
  <c r="N206" i="14"/>
  <c r="I207" i="14"/>
  <c r="J207" i="14"/>
  <c r="N207" i="14"/>
  <c r="I208" i="14"/>
  <c r="J208" i="14"/>
  <c r="N208" i="14"/>
  <c r="I209" i="14"/>
  <c r="J209" i="14"/>
  <c r="N209" i="14"/>
  <c r="I210" i="14"/>
  <c r="J210" i="14"/>
  <c r="N210" i="14"/>
  <c r="I211" i="14"/>
  <c r="J211" i="14"/>
  <c r="N211" i="14"/>
  <c r="I212" i="14"/>
  <c r="J212" i="14"/>
  <c r="N212" i="14"/>
  <c r="I213" i="14"/>
  <c r="J213" i="14"/>
  <c r="N213" i="14"/>
  <c r="I214" i="14"/>
  <c r="J214" i="14"/>
  <c r="N214" i="14"/>
  <c r="I215" i="14"/>
  <c r="J215" i="14"/>
  <c r="N215" i="14"/>
  <c r="I216" i="14"/>
  <c r="J216" i="14"/>
  <c r="N216" i="14"/>
  <c r="I217" i="14"/>
  <c r="J217" i="14"/>
  <c r="N217" i="14"/>
  <c r="I218" i="14"/>
  <c r="J218" i="14"/>
  <c r="N218" i="14"/>
  <c r="I219" i="14"/>
  <c r="J219" i="14"/>
  <c r="N219" i="14"/>
  <c r="I220" i="14"/>
  <c r="J220" i="14"/>
  <c r="N220" i="14"/>
  <c r="I221" i="14"/>
  <c r="J221" i="14"/>
  <c r="N221" i="14"/>
  <c r="I222" i="14"/>
  <c r="J222" i="14"/>
  <c r="N222" i="14"/>
  <c r="I223" i="14"/>
  <c r="J223" i="14"/>
  <c r="N223" i="14"/>
  <c r="I224" i="14"/>
  <c r="J224" i="14"/>
  <c r="N224" i="14"/>
  <c r="I225" i="14"/>
  <c r="J225" i="14"/>
  <c r="N225" i="14"/>
  <c r="I226" i="14"/>
  <c r="J226" i="14"/>
  <c r="N226" i="14"/>
  <c r="I227" i="14"/>
  <c r="J227" i="14"/>
  <c r="N227" i="14"/>
  <c r="I228" i="14"/>
  <c r="J228" i="14"/>
  <c r="N228" i="14"/>
  <c r="I229" i="14"/>
  <c r="J229" i="14"/>
  <c r="N229" i="14"/>
  <c r="I230" i="14"/>
  <c r="J230" i="14"/>
  <c r="N230" i="14"/>
  <c r="I231" i="14"/>
  <c r="J231" i="14"/>
  <c r="N231" i="14"/>
  <c r="I232" i="14"/>
  <c r="J232" i="14"/>
  <c r="N232" i="14"/>
  <c r="I233" i="14"/>
  <c r="J233" i="14"/>
  <c r="N233" i="14"/>
  <c r="I234" i="14"/>
  <c r="J234" i="14"/>
  <c r="N234" i="14"/>
  <c r="I235" i="14"/>
  <c r="J235" i="14"/>
  <c r="N235" i="14"/>
  <c r="I236" i="14"/>
  <c r="J236" i="14"/>
  <c r="N236" i="14"/>
  <c r="I237" i="14"/>
  <c r="J237" i="14"/>
  <c r="N237" i="14"/>
  <c r="I238" i="14"/>
  <c r="J238" i="14"/>
  <c r="N238" i="14"/>
  <c r="I239" i="14"/>
  <c r="J239" i="14"/>
  <c r="N239" i="14"/>
  <c r="I240" i="14"/>
  <c r="J240" i="14"/>
  <c r="N240" i="14"/>
  <c r="I241" i="14"/>
  <c r="J241" i="14"/>
  <c r="N241" i="14"/>
  <c r="I242" i="14"/>
  <c r="J242" i="14"/>
  <c r="N242" i="14"/>
  <c r="I243" i="14"/>
  <c r="J243" i="14"/>
  <c r="N243" i="14"/>
  <c r="I244" i="14"/>
  <c r="J244" i="14"/>
  <c r="N244" i="14"/>
  <c r="I245" i="14"/>
  <c r="J245" i="14"/>
  <c r="N245" i="14"/>
  <c r="I246" i="14"/>
  <c r="J246" i="14"/>
  <c r="N246" i="14"/>
  <c r="I247" i="14"/>
  <c r="J247" i="14"/>
  <c r="N247" i="14"/>
  <c r="I248" i="14"/>
  <c r="J248" i="14"/>
  <c r="N248" i="14"/>
  <c r="I249" i="14"/>
  <c r="J249" i="14"/>
  <c r="N249" i="14"/>
  <c r="I250" i="14"/>
  <c r="J250" i="14"/>
  <c r="N250" i="14"/>
  <c r="I251" i="14"/>
  <c r="J251" i="14"/>
  <c r="N251" i="14"/>
  <c r="I252" i="14"/>
  <c r="J252" i="14"/>
  <c r="N252" i="14"/>
  <c r="I253" i="14"/>
  <c r="J253" i="14"/>
  <c r="N253" i="14"/>
  <c r="I254" i="14"/>
  <c r="J254" i="14"/>
  <c r="N254" i="14"/>
  <c r="I255" i="14"/>
  <c r="J255" i="14"/>
  <c r="N255" i="14"/>
  <c r="I256" i="14"/>
  <c r="J256" i="14"/>
  <c r="N256" i="14"/>
  <c r="I257" i="14"/>
  <c r="J257" i="14"/>
  <c r="N257" i="14"/>
  <c r="I258" i="14"/>
  <c r="J258" i="14"/>
  <c r="N258" i="14"/>
  <c r="I259" i="14"/>
  <c r="J259" i="14"/>
  <c r="N259" i="14"/>
  <c r="I260" i="14"/>
  <c r="J260" i="14"/>
  <c r="N260" i="14"/>
  <c r="I261" i="14"/>
  <c r="J261" i="14"/>
  <c r="N261" i="14"/>
  <c r="I262" i="14"/>
  <c r="J262" i="14"/>
  <c r="N262" i="14"/>
  <c r="I263" i="14"/>
  <c r="J263" i="14"/>
  <c r="N263" i="14"/>
  <c r="I264" i="14"/>
  <c r="J264" i="14"/>
  <c r="N264" i="14"/>
  <c r="I265" i="14"/>
  <c r="J265" i="14"/>
  <c r="N265" i="14"/>
  <c r="I266" i="14"/>
  <c r="J266" i="14"/>
  <c r="N266" i="14"/>
  <c r="I267" i="14"/>
  <c r="J267" i="14"/>
  <c r="N267" i="14"/>
  <c r="I268" i="14"/>
  <c r="J268" i="14"/>
  <c r="N268" i="14"/>
  <c r="I269" i="14"/>
  <c r="J269" i="14"/>
  <c r="N269" i="14"/>
  <c r="I270" i="14"/>
  <c r="J270" i="14"/>
  <c r="N270" i="14"/>
  <c r="I271" i="14"/>
  <c r="J271" i="14"/>
  <c r="N271" i="14"/>
  <c r="I272" i="14"/>
  <c r="J272" i="14"/>
  <c r="N272" i="14"/>
  <c r="I273" i="14"/>
  <c r="J273" i="14"/>
  <c r="N273" i="14"/>
  <c r="I274" i="14"/>
  <c r="J274" i="14"/>
  <c r="N274" i="14"/>
  <c r="I275" i="14"/>
  <c r="J275" i="14"/>
  <c r="N275" i="14"/>
  <c r="I276" i="14"/>
  <c r="J276" i="14"/>
  <c r="N276" i="14"/>
  <c r="I277" i="14"/>
  <c r="J277" i="14"/>
  <c r="N277" i="14"/>
  <c r="I278" i="14"/>
  <c r="J278" i="14"/>
  <c r="N278" i="14"/>
  <c r="I279" i="14"/>
  <c r="J279" i="14"/>
  <c r="N279" i="14"/>
  <c r="I280" i="14"/>
  <c r="J280" i="14"/>
  <c r="N280" i="14"/>
  <c r="I281" i="14"/>
  <c r="J281" i="14"/>
  <c r="N281" i="14"/>
  <c r="I282" i="14"/>
  <c r="J282" i="14"/>
  <c r="N282" i="14"/>
  <c r="I283" i="14"/>
  <c r="J283" i="14"/>
  <c r="N283" i="14"/>
  <c r="I284" i="14"/>
  <c r="J284" i="14"/>
  <c r="N284" i="14"/>
  <c r="I285" i="14"/>
  <c r="J285" i="14"/>
  <c r="N285" i="14"/>
  <c r="I286" i="14"/>
  <c r="J286" i="14"/>
  <c r="N286" i="14"/>
  <c r="I287" i="14"/>
  <c r="J287" i="14"/>
  <c r="N287" i="14"/>
  <c r="I288" i="14"/>
  <c r="J288" i="14"/>
  <c r="N288" i="14"/>
  <c r="I289" i="14"/>
  <c r="J289" i="14"/>
  <c r="N289" i="14"/>
  <c r="I290" i="14"/>
  <c r="J290" i="14"/>
  <c r="N290" i="14"/>
  <c r="I291" i="14"/>
  <c r="J291" i="14"/>
  <c r="N291" i="14"/>
  <c r="I292" i="14"/>
  <c r="J292" i="14"/>
  <c r="N292" i="14"/>
  <c r="I293" i="14"/>
  <c r="J293" i="14"/>
  <c r="N293" i="14"/>
  <c r="I294" i="14"/>
  <c r="J294" i="14"/>
  <c r="N294" i="14"/>
  <c r="I295" i="14"/>
  <c r="J295" i="14"/>
  <c r="N295" i="14"/>
  <c r="I296" i="14"/>
  <c r="J296" i="14"/>
  <c r="N296" i="14"/>
  <c r="I297" i="14"/>
  <c r="J297" i="14"/>
  <c r="N297" i="14"/>
  <c r="I298" i="14"/>
  <c r="J298" i="14"/>
  <c r="N298" i="14"/>
  <c r="I299" i="14"/>
  <c r="J299" i="14"/>
  <c r="N299" i="14"/>
  <c r="I300" i="14"/>
  <c r="J300" i="14"/>
  <c r="N300" i="14"/>
  <c r="I301" i="14"/>
  <c r="J301" i="14"/>
  <c r="N301" i="14"/>
  <c r="I302" i="14"/>
  <c r="J302" i="14"/>
  <c r="N302" i="14"/>
  <c r="I303" i="14"/>
  <c r="J303" i="14"/>
  <c r="N303" i="14"/>
  <c r="I304" i="14"/>
  <c r="J304" i="14"/>
  <c r="N304" i="14"/>
  <c r="I305" i="14"/>
  <c r="J305" i="14"/>
  <c r="N305" i="14"/>
  <c r="I306" i="14"/>
  <c r="J306" i="14"/>
  <c r="N306" i="14"/>
  <c r="I307" i="14"/>
  <c r="J307" i="14"/>
  <c r="N307" i="14"/>
  <c r="I308" i="14"/>
  <c r="J308" i="14"/>
  <c r="N308" i="14"/>
  <c r="I309" i="14"/>
  <c r="J309" i="14"/>
  <c r="N309" i="14"/>
  <c r="I310" i="14"/>
  <c r="J310" i="14"/>
  <c r="N310" i="14"/>
  <c r="I311" i="14"/>
  <c r="J311" i="14"/>
  <c r="N311" i="14"/>
  <c r="I312" i="14"/>
  <c r="J312" i="14"/>
  <c r="N312" i="14"/>
  <c r="I313" i="14"/>
  <c r="J313" i="14"/>
  <c r="N313" i="14"/>
  <c r="I314" i="14"/>
  <c r="J314" i="14"/>
  <c r="N314" i="14"/>
  <c r="I315" i="14"/>
  <c r="J315" i="14"/>
  <c r="N315" i="14"/>
  <c r="I316" i="14"/>
  <c r="J316" i="14"/>
  <c r="N316" i="14"/>
  <c r="I317" i="14"/>
  <c r="J317" i="14"/>
  <c r="N317" i="14"/>
</calcChain>
</file>

<file path=xl/sharedStrings.xml><?xml version="1.0" encoding="utf-8"?>
<sst xmlns="http://schemas.openxmlformats.org/spreadsheetml/2006/main" count="10433" uniqueCount="1923">
  <si>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</si>
  <si>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</si>
  <si>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</si>
  <si>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</si>
  <si>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</si>
  <si>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</si>
  <si>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</si>
  <si>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</si>
  <si>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</si>
  <si>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</si>
  <si>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</si>
  <si>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</si>
  <si>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</si>
  <si>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</si>
  <si>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</si>
  <si>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</si>
  <si>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</si>
  <si>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</si>
  <si>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</si>
  <si>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</si>
  <si>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</si>
  <si>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</si>
  <si>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</si>
  <si>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</si>
  <si>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</si>
  <si>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</si>
  <si>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</si>
  <si>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</si>
  <si>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</si>
  <si>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</si>
  <si>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</si>
  <si>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</si>
  <si>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</si>
  <si>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</si>
  <si>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</si>
  <si>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</si>
  <si>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</si>
  <si>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</si>
  <si>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</si>
  <si>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</si>
  <si>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</si>
  <si>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</si>
  <si>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</si>
  <si>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</si>
  <si>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</si>
  <si>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</si>
  <si>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</si>
  <si>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</si>
  <si>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</si>
  <si>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</si>
  <si>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</si>
  <si>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</si>
  <si>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</si>
  <si>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</si>
  <si>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</si>
  <si>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</si>
  <si>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</si>
  <si>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</si>
  <si>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</si>
  <si>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</si>
  <si>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</si>
  <si>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</si>
  <si>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</si>
  <si>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</si>
  <si>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</si>
  <si>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</si>
  <si>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</si>
  <si>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</si>
  <si>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</si>
  <si>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</si>
  <si>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</si>
  <si>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</si>
  <si>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</si>
  <si>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</si>
  <si>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</si>
  <si>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</si>
  <si>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</si>
  <si>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</si>
  <si>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</si>
  <si>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</si>
  <si>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</si>
  <si>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</si>
  <si>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</si>
  <si>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</si>
  <si>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</si>
  <si>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</si>
  <si>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</si>
  <si>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</si>
  <si>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</si>
  <si>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</si>
  <si>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</si>
  <si>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</si>
  <si>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</si>
  <si>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</si>
  <si>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</si>
  <si>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</si>
  <si>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</si>
  <si>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</si>
  <si>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</si>
  <si>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</si>
  <si>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</si>
  <si>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</si>
  <si>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</si>
  <si>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</si>
  <si>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</si>
  <si>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</si>
  <si>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</si>
  <si>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</si>
  <si>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</si>
  <si>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</si>
  <si>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</si>
  <si>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</si>
  <si>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</si>
  <si>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</si>
  <si>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</si>
  <si>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</si>
  <si>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</si>
  <si>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</si>
  <si>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</si>
  <si>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</si>
  <si>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</si>
  <si>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</si>
  <si>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</si>
  <si>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</si>
  <si>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</si>
  <si>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</si>
  <si>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</si>
  <si>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</si>
  <si>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</si>
  <si>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</si>
  <si>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</si>
  <si>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</si>
  <si>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</si>
  <si>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</si>
  <si>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</si>
  <si>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</si>
  <si>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</si>
  <si>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</si>
  <si>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</si>
  <si>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</si>
  <si>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</si>
  <si>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</si>
  <si>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</si>
  <si>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</si>
  <si>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</si>
  <si>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</si>
  <si>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</si>
  <si>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</si>
  <si>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</si>
  <si>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</si>
  <si>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</si>
  <si>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</si>
  <si>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</si>
  <si>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</si>
  <si>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</si>
  <si>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</si>
  <si>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</si>
  <si>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</si>
  <si>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</si>
  <si>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</si>
  <si>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</si>
  <si>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</si>
  <si>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</si>
  <si>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</si>
  <si>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</si>
  <si>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</si>
  <si>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</si>
  <si>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</si>
  <si>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</si>
  <si>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</si>
  <si>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</si>
  <si>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</si>
  <si>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</si>
  <si>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</si>
  <si>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</si>
  <si>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</si>
  <si>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</si>
  <si>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</si>
  <si>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</si>
  <si>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</si>
  <si>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</si>
  <si>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</si>
  <si>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</si>
  <si>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</si>
  <si>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</si>
  <si>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</si>
  <si>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</si>
  <si>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</si>
  <si>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</si>
  <si>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</si>
  <si>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</si>
  <si>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</si>
  <si>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</si>
  <si>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</si>
  <si>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</si>
  <si>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</si>
  <si>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</si>
  <si>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</si>
  <si>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</si>
  <si>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</si>
  <si>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</si>
  <si>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</si>
  <si>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</si>
  <si>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</si>
  <si>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</si>
  <si>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</si>
  <si>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</si>
  <si>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</si>
  <si>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</si>
  <si>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</si>
  <si>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</si>
  <si>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</si>
  <si>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</si>
  <si>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</si>
  <si>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</si>
  <si>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</si>
  <si>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</si>
  <si>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</si>
  <si>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</si>
  <si>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</si>
  <si>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</si>
  <si>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</si>
  <si>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</si>
  <si>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</si>
  <si>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</si>
  <si>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</si>
  <si>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</si>
  <si>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</si>
  <si>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</si>
  <si>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</si>
  <si>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</si>
  <si>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</si>
  <si>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</si>
  <si>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</si>
  <si>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</si>
  <si>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</si>
  <si>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</si>
  <si>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</si>
  <si>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</si>
  <si>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</si>
  <si>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</si>
  <si>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</si>
  <si>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</si>
  <si>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</si>
  <si>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</si>
  <si>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</si>
  <si>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</si>
  <si>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</si>
  <si>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</si>
  <si>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</si>
  <si>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</si>
  <si>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</si>
  <si>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</si>
  <si>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</si>
  <si>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</si>
  <si>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</si>
  <si>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</si>
  <si>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</si>
  <si>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</si>
  <si>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</si>
  <si>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</si>
  <si>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</si>
  <si>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</si>
  <si>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</si>
  <si>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</si>
  <si>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</si>
  <si>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</si>
  <si>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</si>
  <si>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</si>
  <si>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</si>
  <si>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</si>
  <si>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</si>
  <si>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</si>
  <si>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</si>
  <si>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</si>
  <si>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</si>
  <si>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</si>
  <si>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</si>
  <si>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</si>
  <si>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</si>
  <si>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</si>
  <si>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</si>
  <si>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</si>
  <si>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</si>
  <si>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</si>
  <si>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</si>
  <si>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</si>
  <si>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</si>
  <si>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</si>
  <si>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</si>
  <si>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</si>
  <si>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</si>
  <si>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</si>
  <si>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</si>
  <si>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</si>
  <si>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</si>
  <si>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</si>
  <si>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</si>
  <si>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</si>
  <si>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</si>
  <si>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</si>
  <si>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</si>
  <si>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</si>
  <si>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</si>
  <si>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</si>
  <si>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</si>
  <si>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</si>
  <si>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</si>
  <si>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</si>
  <si>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</si>
  <si>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</si>
  <si>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</si>
  <si>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</si>
  <si>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</si>
  <si>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</si>
  <si>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</si>
  <si>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</si>
  <si>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</si>
  <si>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</si>
  <si>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</si>
  <si>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</si>
  <si>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</si>
  <si>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</si>
  <si>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</si>
  <si>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</si>
  <si>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</si>
  <si>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</si>
  <si>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</si>
  <si>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</si>
  <si>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</si>
  <si>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</si>
  <si>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</si>
  <si>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</si>
  <si>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</si>
  <si>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</si>
  <si>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</si>
  <si>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</si>
  <si>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</si>
  <si>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</si>
  <si>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</si>
  <si>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</si>
  <si>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</si>
  <si>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</si>
  <si>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</si>
  <si>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</si>
  <si>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</si>
  <si>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</si>
  <si>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</si>
  <si>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</si>
  <si>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</si>
  <si>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</si>
  <si>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</si>
  <si>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</si>
  <si>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</si>
  <si>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</si>
  <si>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</si>
  <si>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</si>
  <si>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</si>
  <si>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</si>
  <si>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</si>
  <si>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</si>
  <si>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</si>
  <si>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</si>
  <si>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</si>
  <si>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</si>
  <si>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</si>
  <si>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</si>
  <si>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</si>
  <si>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</si>
  <si>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</si>
  <si>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</si>
  <si>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</si>
  <si>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</si>
  <si>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</si>
  <si>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</si>
  <si>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</si>
  <si>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</si>
  <si>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</si>
  <si>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</si>
  <si>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</si>
  <si>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</si>
  <si>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</si>
  <si>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</si>
  <si>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</si>
  <si>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</si>
  <si>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</si>
  <si>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</si>
  <si>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</si>
  <si>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</si>
  <si>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</si>
  <si>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</si>
  <si>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</si>
  <si>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</si>
  <si>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</si>
  <si>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</si>
  <si>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</si>
  <si>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</si>
  <si>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</si>
  <si>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</si>
  <si>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</si>
  <si>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</si>
  <si>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</si>
  <si>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</si>
  <si>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</si>
  <si>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</si>
  <si>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</si>
  <si>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</si>
  <si>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</si>
  <si>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</si>
  <si>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</si>
  <si>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</si>
  <si>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</si>
  <si>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</si>
  <si>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</si>
  <si>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</si>
  <si>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</si>
  <si>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</si>
  <si>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</si>
  <si>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</si>
  <si>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</si>
  <si>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</si>
  <si>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</si>
  <si>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</si>
  <si>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</si>
  <si>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</si>
  <si>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</si>
  <si>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</si>
  <si>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</si>
  <si>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</si>
  <si>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</si>
  <si>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</si>
  <si>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</si>
  <si>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</si>
  <si>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</si>
  <si>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</si>
  <si>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</si>
  <si>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</si>
  <si>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</si>
  <si>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</si>
  <si>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</si>
  <si>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</si>
  <si>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</si>
  <si>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</si>
  <si>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</si>
  <si>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</si>
  <si>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</si>
  <si>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</si>
  <si>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</si>
  <si>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</si>
  <si>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</si>
  <si>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</si>
  <si>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</si>
  <si>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</si>
  <si>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</si>
  <si>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</si>
  <si>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</si>
  <si>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</si>
  <si>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</si>
  <si>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</si>
  <si>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</si>
  <si>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</si>
  <si>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</si>
  <si>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</si>
  <si>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</si>
  <si>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</si>
  <si>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</si>
  <si>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</si>
  <si>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</si>
  <si>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</si>
  <si>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</si>
  <si>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</si>
  <si>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</si>
  <si>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</si>
  <si>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</si>
  <si>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</si>
  <si>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</si>
  <si>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</si>
  <si>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</si>
  <si>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</si>
  <si>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</si>
  <si>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</si>
  <si>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</si>
  <si>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</si>
  <si>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</si>
  <si>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</si>
  <si>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</si>
  <si>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</si>
  <si>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</si>
  <si>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</si>
  <si>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</si>
  <si>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</si>
  <si>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</si>
  <si>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</si>
  <si>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</si>
  <si>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</si>
  <si>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</si>
  <si>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</si>
  <si>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</si>
  <si>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</si>
  <si>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</si>
  <si>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</si>
  <si>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</si>
  <si>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</si>
  <si>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</si>
  <si>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</si>
  <si>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</si>
  <si>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</si>
  <si>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</si>
  <si>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</si>
  <si>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</si>
  <si>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</si>
  <si>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</si>
  <si>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</si>
  <si>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</si>
  <si>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</si>
  <si>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</si>
  <si>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</si>
  <si>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</si>
  <si>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</si>
  <si>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</si>
  <si>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</si>
  <si>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</si>
  <si>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</si>
  <si>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</si>
  <si>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</si>
  <si>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</si>
  <si>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</si>
  <si>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</si>
  <si>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</si>
  <si>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</si>
  <si>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</si>
  <si>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</si>
  <si>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</si>
  <si>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</si>
  <si>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</si>
  <si>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</si>
  <si>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</si>
  <si>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</si>
  <si>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</si>
  <si>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</si>
  <si>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</si>
  <si>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</si>
  <si>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</si>
  <si>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</si>
  <si>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</si>
  <si>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</si>
  <si>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</si>
  <si>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</si>
  <si>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</si>
  <si>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</si>
  <si>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</si>
  <si>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</si>
  <si>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</si>
  <si>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</si>
  <si>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</si>
  <si>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</si>
  <si>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</si>
  <si>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</si>
  <si>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</si>
  <si>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</si>
  <si>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</si>
  <si>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</si>
  <si>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</si>
  <si>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</si>
  <si>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</si>
  <si>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</si>
  <si>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</si>
  <si>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</si>
  <si>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</si>
  <si>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</si>
  <si>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</si>
  <si>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</si>
  <si>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</si>
  <si>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</si>
  <si>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</si>
  <si>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</si>
  <si>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</si>
  <si>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</si>
  <si>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</si>
  <si>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</si>
  <si>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</si>
  <si>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</si>
  <si>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</si>
  <si>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</si>
  <si>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</si>
  <si>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</si>
  <si>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</si>
  <si>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</si>
  <si>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</si>
  <si>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</si>
  <si>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</si>
  <si>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</si>
  <si>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</si>
  <si>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</si>
  <si>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</si>
  <si>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</si>
  <si>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</si>
  <si>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</si>
  <si>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</si>
  <si>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</si>
  <si>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</si>
  <si>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</si>
  <si>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</si>
  <si>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</si>
  <si>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</si>
  <si>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</si>
  <si>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</si>
  <si>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</si>
  <si>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</si>
  <si>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</si>
  <si>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</si>
  <si>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</si>
  <si>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</si>
  <si>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</si>
  <si>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</si>
  <si>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</si>
  <si>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</si>
  <si>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</si>
  <si>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</si>
  <si>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</si>
  <si>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</si>
  <si>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</si>
  <si>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</si>
  <si>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</si>
  <si>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</si>
  <si>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</si>
  <si>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</si>
  <si>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</si>
  <si>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</si>
  <si>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</si>
  <si>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</si>
  <si>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</si>
  <si>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</si>
  <si>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</si>
  <si>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</si>
  <si>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</si>
  <si>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</si>
  <si>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</si>
  <si>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</si>
  <si>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</si>
  <si>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</si>
  <si>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</si>
  <si>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</si>
  <si>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</si>
  <si>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</si>
  <si>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</si>
  <si>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</si>
  <si>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</si>
  <si>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</si>
  <si>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</si>
  <si>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</si>
  <si>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</si>
  <si>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</si>
  <si>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</si>
  <si>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</si>
  <si>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</si>
  <si>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</si>
  <si>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</si>
  <si>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</si>
  <si>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</si>
  <si>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</si>
  <si>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</si>
  <si>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</si>
  <si>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</si>
  <si>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</si>
  <si>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</si>
  <si>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</si>
  <si>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</si>
  <si>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</si>
  <si>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</si>
  <si>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</si>
  <si>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</si>
  <si>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</si>
  <si>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</si>
  <si>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</si>
  <si>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</si>
  <si>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</si>
  <si>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</si>
  <si>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</si>
  <si>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</si>
  <si>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</si>
  <si>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</si>
  <si>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</si>
  <si>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</si>
  <si>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</si>
  <si>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</si>
  <si>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</si>
  <si>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</si>
  <si>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</si>
  <si>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</si>
  <si>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</si>
  <si>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</si>
  <si>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</si>
  <si>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</si>
  <si>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</si>
  <si>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</si>
  <si>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</si>
  <si>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</si>
  <si>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</si>
  <si>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</si>
  <si>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</si>
  <si>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</si>
  <si>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</si>
  <si>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</si>
  <si>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</si>
  <si>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</si>
  <si>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</si>
  <si>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</si>
  <si>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</si>
  <si>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</si>
  <si>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</si>
  <si>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</si>
  <si>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</si>
  <si>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</si>
  <si>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</si>
  <si>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</si>
  <si>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</si>
  <si>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</si>
  <si>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</si>
  <si>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</si>
  <si>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</si>
  <si>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</si>
  <si>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</si>
  <si>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</si>
  <si>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</si>
  <si>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</si>
  <si>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</si>
  <si>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</si>
  <si>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</si>
  <si>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</si>
  <si>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</si>
  <si>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</si>
  <si>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</si>
  <si>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</si>
  <si>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</si>
  <si>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</si>
  <si>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</si>
  <si>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</si>
  <si>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</si>
  <si>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</si>
  <si>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</si>
  <si>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</si>
  <si>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</si>
  <si>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</si>
  <si>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</si>
  <si>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</si>
  <si>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</si>
  <si>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</si>
  <si>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</si>
  <si>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</si>
  <si>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</si>
  <si>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</si>
  <si>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</si>
  <si>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</si>
  <si>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</si>
  <si>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</si>
  <si>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</si>
  <si>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</si>
  <si>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</si>
  <si>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</si>
  <si>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</si>
  <si>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</si>
  <si>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</si>
  <si>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</si>
  <si>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</si>
  <si>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</si>
  <si>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</si>
  <si>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</si>
  <si>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</si>
  <si>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</si>
  <si>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</si>
  <si>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</si>
  <si>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</si>
  <si>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</si>
  <si>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</si>
  <si>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</si>
  <si>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</si>
  <si>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</si>
  <si>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</si>
  <si>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</si>
  <si>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</si>
  <si>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</si>
  <si>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</si>
  <si>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</si>
  <si>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</si>
  <si>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</si>
  <si>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</si>
  <si>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</si>
  <si>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</si>
  <si>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</si>
  <si>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</si>
  <si>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</si>
  <si>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</si>
  <si>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</si>
  <si>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</si>
  <si>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</si>
  <si>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</si>
  <si>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</si>
  <si>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</si>
  <si>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</si>
  <si>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</si>
  <si>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</si>
  <si>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</si>
  <si>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</si>
  <si>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</si>
  <si>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</si>
  <si>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</si>
  <si>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</si>
  <si>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</si>
  <si>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</si>
  <si>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</si>
  <si>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</si>
  <si>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</si>
  <si>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</si>
  <si>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</si>
  <si>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</si>
  <si>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</si>
  <si>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</si>
  <si>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</si>
  <si>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</si>
  <si>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</si>
  <si>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</si>
  <si>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</si>
  <si>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</si>
  <si>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</si>
  <si>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</si>
  <si>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</si>
  <si>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</si>
  <si>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</si>
  <si>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</si>
  <si>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</si>
  <si>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</si>
  <si>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</si>
  <si>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</si>
  <si>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</si>
  <si>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</si>
  <si>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</si>
  <si>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</si>
  <si>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</si>
  <si>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</si>
  <si>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</si>
  <si>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</si>
  <si>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</si>
  <si>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</si>
  <si>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</si>
  <si>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</si>
  <si>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</si>
  <si>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</si>
  <si>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</si>
  <si>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</si>
  <si>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</si>
  <si>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</si>
  <si>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</si>
  <si>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</si>
  <si>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</si>
  <si>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</si>
  <si>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</si>
  <si>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</si>
  <si>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</si>
  <si>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</si>
  <si>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</si>
  <si>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</si>
  <si>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</si>
  <si>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</si>
  <si>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</si>
  <si>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</si>
  <si>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</si>
  <si>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</si>
  <si>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</si>
  <si>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</si>
  <si>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</si>
  <si>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</si>
  <si>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</si>
  <si>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</si>
  <si>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</si>
  <si>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</si>
  <si>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</si>
  <si>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</si>
  <si>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</si>
  <si>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</si>
  <si>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</si>
  <si>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</si>
  <si>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</si>
  <si>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</si>
  <si>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</si>
  <si>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</si>
  <si>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</si>
  <si>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</si>
  <si>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</si>
  <si>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</si>
  <si>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</si>
  <si>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</si>
  <si>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</si>
  <si>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</si>
  <si>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</si>
  <si>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</si>
  <si>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</si>
  <si>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</si>
  <si>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</si>
  <si>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</si>
  <si>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</si>
  <si>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</si>
  <si>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</si>
  <si>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</si>
  <si>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</si>
  <si>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</si>
  <si>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</si>
  <si>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</si>
  <si>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</si>
  <si>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</si>
  <si>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</si>
  <si>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</si>
  <si>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</si>
  <si>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</si>
  <si>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</si>
  <si>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</si>
  <si>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</si>
  <si>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</si>
  <si>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</si>
  <si>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</si>
  <si>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</si>
  <si>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</si>
  <si>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</si>
  <si>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</si>
  <si>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</si>
  <si>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</si>
  <si>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</si>
  <si>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</si>
  <si>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</si>
  <si>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</si>
  <si>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</si>
  <si>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</si>
  <si>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</si>
  <si>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</si>
  <si>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</si>
  <si>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</si>
  <si>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</si>
  <si>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</si>
  <si>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</si>
  <si>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</si>
  <si>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</si>
  <si>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</si>
  <si>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</si>
  <si>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</si>
  <si>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</si>
  <si>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</si>
  <si>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</si>
  <si>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</si>
  <si>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</si>
  <si>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</si>
  <si>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</si>
  <si>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</si>
  <si>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</si>
  <si>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</si>
  <si>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</si>
  <si>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</si>
  <si>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</si>
  <si>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</si>
  <si>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</si>
  <si>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</si>
  <si>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</si>
  <si>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</si>
  <si>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</si>
  <si>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</si>
  <si>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</si>
  <si>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</si>
  <si>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</si>
  <si>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</si>
  <si>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</si>
  <si>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</si>
  <si>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</si>
  <si>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</si>
  <si>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</si>
  <si>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</si>
  <si>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</si>
  <si>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</si>
  <si>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</si>
  <si>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</si>
  <si>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</si>
  <si>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</si>
  <si>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</si>
  <si>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</si>
  <si>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</si>
  <si>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</si>
  <si>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</si>
  <si>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</si>
  <si>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</si>
  <si>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</si>
  <si>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</si>
  <si>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</si>
  <si>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</si>
  <si>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</si>
  <si>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</si>
  <si>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</si>
  <si>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</si>
  <si>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</si>
  <si>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</si>
  <si>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</si>
  <si>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</si>
  <si>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</si>
  <si>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</si>
  <si>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</si>
  <si>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</si>
  <si>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</si>
  <si>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</si>
  <si>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</si>
  <si>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</si>
  <si>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</si>
  <si>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</si>
  <si>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</si>
  <si>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</si>
  <si>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</si>
  <si>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</si>
  <si>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</si>
  <si>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</si>
  <si>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</si>
  <si>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</si>
  <si>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</si>
  <si>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</si>
  <si>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</si>
  <si>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</si>
  <si>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</si>
  <si>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</si>
  <si>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</si>
  <si>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</si>
  <si>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</si>
  <si>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</si>
  <si>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</si>
  <si>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</si>
  <si>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</si>
  <si>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</si>
  <si>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</si>
  <si>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</si>
  <si>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</si>
  <si>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</si>
  <si>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</si>
  <si>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</si>
  <si>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</si>
  <si>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</si>
  <si>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</si>
  <si>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</si>
  <si>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</si>
  <si>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</si>
  <si>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</si>
  <si>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</si>
  <si>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</si>
  <si>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</si>
  <si>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</si>
  <si>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</si>
  <si>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</si>
  <si>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</si>
  <si>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</si>
  <si>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</si>
  <si>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</si>
  <si>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</si>
  <si>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</si>
  <si>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</si>
  <si>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</si>
  <si>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</si>
  <si>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</si>
  <si>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</si>
  <si>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</si>
  <si>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</si>
  <si>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</si>
  <si>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</si>
  <si>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</si>
  <si>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</si>
  <si>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</si>
  <si>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</si>
  <si>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</si>
  <si>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</si>
  <si>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</si>
  <si>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</si>
  <si>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</si>
  <si>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</si>
  <si>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</si>
  <si>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</si>
  <si>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</si>
  <si>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</si>
  <si>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</si>
  <si>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</si>
  <si>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</si>
  <si>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</si>
  <si>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</si>
  <si>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</si>
  <si>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</si>
  <si>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</si>
  <si>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</si>
  <si>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</si>
  <si>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</si>
  <si>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</si>
  <si>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</si>
  <si>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</si>
  <si>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</si>
  <si>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</si>
  <si>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</si>
  <si>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</si>
  <si>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</si>
  <si>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</si>
  <si>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</si>
  <si>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</si>
  <si>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</si>
  <si>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</si>
  <si>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</si>
  <si>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</si>
  <si>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</si>
  <si>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</si>
  <si>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</si>
  <si>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</si>
  <si>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</si>
  <si>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</si>
  <si>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</si>
  <si>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</si>
  <si>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</si>
  <si>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</si>
  <si>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</si>
  <si>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</si>
  <si>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</si>
  <si>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</si>
  <si>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</si>
  <si>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</si>
  <si>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</si>
  <si>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</si>
  <si>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</si>
  <si>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</si>
  <si>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</si>
  <si>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</si>
  <si>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</si>
  <si>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</si>
  <si>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</si>
  <si>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</si>
  <si>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</si>
  <si>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</si>
  <si>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</si>
  <si>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</si>
  <si>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</si>
  <si>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</si>
  <si>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</si>
  <si>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</si>
  <si>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</si>
  <si>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</si>
  <si>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</si>
  <si>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</si>
  <si>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</si>
  <si>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</si>
  <si>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</si>
  <si>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</si>
  <si>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</si>
  <si>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</si>
  <si>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</si>
  <si>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</si>
  <si>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</si>
  <si>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</si>
  <si>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</si>
  <si>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</si>
  <si>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</si>
  <si>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</si>
  <si>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</si>
  <si>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</si>
  <si>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</si>
  <si>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</si>
  <si>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</si>
  <si>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</si>
  <si>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</si>
  <si>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</si>
  <si>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</si>
  <si>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</si>
  <si>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</si>
  <si>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</si>
  <si>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</si>
  <si>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</si>
  <si>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</si>
  <si>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</si>
  <si>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</si>
  <si>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</si>
  <si>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</si>
  <si>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</si>
  <si>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</si>
  <si>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</si>
  <si>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</si>
  <si>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</si>
  <si>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</si>
  <si>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</si>
  <si>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</si>
  <si>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</si>
  <si>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</si>
  <si>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</si>
  <si>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</si>
  <si>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</si>
  <si>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</si>
  <si>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</si>
  <si>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</si>
  <si>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</si>
  <si>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</si>
  <si>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</si>
  <si>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</si>
  <si>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</si>
  <si>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</si>
  <si>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</si>
  <si>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</si>
  <si>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</si>
  <si>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</si>
  <si>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</si>
  <si>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</si>
  <si>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</si>
  <si>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</si>
  <si>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</si>
  <si>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</si>
  <si>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</si>
  <si>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</si>
  <si>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</si>
  <si>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</si>
  <si>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</si>
  <si>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</si>
  <si>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</si>
  <si>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</si>
  <si>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</si>
  <si>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</si>
  <si>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</si>
  <si>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</si>
  <si>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</si>
  <si>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</si>
  <si>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</si>
  <si>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</si>
  <si>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</si>
  <si>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</si>
  <si>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</si>
  <si>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</si>
  <si>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</si>
  <si>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</si>
  <si>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</si>
  <si>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</si>
  <si>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</si>
  <si>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</si>
  <si>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</si>
  <si>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</si>
  <si>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</si>
  <si>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</si>
  <si>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</si>
  <si>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</si>
  <si>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</si>
  <si>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</si>
  <si>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</si>
  <si>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</si>
  <si>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</si>
  <si>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</si>
  <si>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</si>
  <si>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</si>
  <si>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</si>
  <si>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</si>
  <si>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</si>
  <si>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</si>
  <si>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</si>
  <si>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</si>
  <si>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</si>
  <si>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</si>
  <si>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</si>
  <si>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</si>
  <si>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</si>
  <si>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</si>
  <si>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</si>
  <si>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</si>
  <si>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</si>
  <si>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</si>
  <si>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</si>
  <si>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</si>
  <si>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</si>
  <si>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</si>
  <si>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</si>
  <si>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If used suggested 4 camera per home range, 40-120</t>
  </si>
  <si>
    <t>Same as SCR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</si>
  <si>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</si>
  <si>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</si>
  <si>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</si>
  <si>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</si>
  <si>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</si>
  <si>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</si>
  <si>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</si>
  <si>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</si>
  <si>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</si>
  <si>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</si>
  <si>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</si>
  <si>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</si>
  <si>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</si>
  <si>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</si>
  <si>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</si>
  <si>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</si>
  <si>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</si>
  <si>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</si>
  <si>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</si>
  <si>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</si>
  <si>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</si>
  <si>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</si>
  <si>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</si>
  <si>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</si>
  <si>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</si>
  <si>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</si>
  <si>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</si>
  <si>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</si>
  <si>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</si>
  <si>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</si>
  <si>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</si>
  <si>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</si>
  <si>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</si>
  <si>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</si>
  <si>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</si>
  <si>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</si>
  <si>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</si>
  <si>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</si>
  <si>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</si>
  <si>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</si>
  <si>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</si>
  <si>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</si>
  <si>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</si>
  <si>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</si>
  <si>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</si>
  <si>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</si>
  <si>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</si>
  <si>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</si>
  <si>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</si>
  <si>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</si>
  <si>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</si>
  <si>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</si>
  <si>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</si>
  <si>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</si>
  <si>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</si>
  <si>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</si>
  <si>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</si>
  <si>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</si>
  <si>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</si>
  <si>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</si>
  <si>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</si>
  <si>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</si>
  <si>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</si>
  <si>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</si>
  <si>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</si>
  <si>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</si>
  <si>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</si>
  <si>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</si>
  <si>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</si>
  <si>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</si>
  <si>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</si>
  <si>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</si>
  <si>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</si>
  <si>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</si>
  <si>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</si>
  <si>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</si>
  <si>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</si>
  <si>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</si>
  <si>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</si>
  <si>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</si>
  <si>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</si>
  <si>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</si>
  <si>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ignore_scenario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</si>
  <si>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</si>
  <si>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</si>
  <si>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</si>
  <si>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</si>
  <si>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</si>
  <si>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</si>
  <si>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</si>
  <si>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</si>
  <si>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</si>
  <si>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</si>
  <si>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</si>
  <si>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</si>
  <si>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</si>
  <si>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</si>
  <si>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</si>
  <si>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</si>
  <si>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</si>
  <si>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</si>
  <si>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</si>
  <si>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</si>
  <si>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</si>
  <si>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</si>
  <si>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</si>
  <si>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</si>
  <si>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</si>
  <si>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</si>
  <si>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</si>
  <si>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</si>
  <si>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</si>
  <si>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</si>
  <si>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</si>
  <si>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</si>
  <si>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</si>
  <si>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</si>
  <si>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</si>
  <si>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</si>
  <si>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</si>
  <si>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</si>
  <si>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sp_detprob_cat=="low" | sp_rarity="rare"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</si>
  <si>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</si>
  <si>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</si>
  <si>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</si>
  <si>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</si>
  <si>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</si>
  <si>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</si>
  <si>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</si>
  <si>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</si>
  <si>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</si>
  <si>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</si>
  <si>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</si>
  <si>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</si>
  <si>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</si>
  <si>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</si>
  <si>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</si>
  <si>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</si>
  <si>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</si>
  <si>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</si>
  <si>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</si>
  <si>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</si>
  <si>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</si>
  <si>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</si>
  <si>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</si>
  <si>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</si>
  <si>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</si>
  <si>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</si>
  <si>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</si>
  <si>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</si>
  <si>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</si>
  <si>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</si>
  <si>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</si>
  <si>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</si>
  <si>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</si>
  <si>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</si>
  <si>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</si>
  <si>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</si>
  <si>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</si>
  <si>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</si>
  <si>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</si>
  <si>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</si>
  <si>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</si>
  <si>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</si>
  <si>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</si>
  <si>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</si>
  <si>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</si>
  <si>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</si>
  <si>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</si>
  <si>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</si>
  <si>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</si>
  <si>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</si>
  <si>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</si>
  <si>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</si>
  <si>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</si>
  <si>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</si>
  <si>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</si>
  <si>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</si>
  <si>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</si>
  <si>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</si>
  <si>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</si>
  <si>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</si>
  <si>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</si>
  <si>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</si>
  <si>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</si>
  <si>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</si>
  <si>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</si>
  <si>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</si>
  <si>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</si>
  <si>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</si>
  <si>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</si>
  <si>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</si>
  <si>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</si>
  <si>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</si>
  <si>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</si>
  <si>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</si>
  <si>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</si>
  <si>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</si>
  <si>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</si>
  <si>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</si>
  <si>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</si>
  <si>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</si>
  <si>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</si>
  <si>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</si>
  <si>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</si>
  <si>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</si>
  <si>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</si>
  <si>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</si>
  <si>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</si>
  <si>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</si>
  <si>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</si>
  <si>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</si>
  <si>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</si>
  <si>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</si>
  <si>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</si>
  <si>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</si>
  <si>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</si>
  <si>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</si>
  <si>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</si>
  <si>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</si>
  <si>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</si>
  <si>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</si>
  <si>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</si>
  <si>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</si>
  <si>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</si>
  <si>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</si>
  <si>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</si>
  <si>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</si>
  <si>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</si>
  <si>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</si>
  <si>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</si>
  <si>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</si>
  <si>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</si>
  <si>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</si>
  <si>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</si>
  <si>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</si>
  <si>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</si>
  <si>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</si>
  <si>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</si>
  <si>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</si>
  <si>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</si>
  <si>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</si>
  <si>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</si>
  <si>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</si>
  <si>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</si>
  <si>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</si>
  <si>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</si>
  <si>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</si>
  <si>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</si>
  <si>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</si>
  <si>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</si>
  <si>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</si>
  <si>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</si>
  <si>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</si>
  <si>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</si>
  <si>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</si>
  <si>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</si>
  <si>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</si>
  <si>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</si>
  <si>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</si>
  <si>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</si>
  <si>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</si>
  <si>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</si>
  <si>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</si>
  <si>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</si>
  <si>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</si>
  <si>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</si>
  <si>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</si>
  <si>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</si>
  <si>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</si>
  <si>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</si>
  <si>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</si>
  <si>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</si>
  <si>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</si>
  <si>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</si>
  <si>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</si>
  <si>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</si>
  <si>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</si>
  <si>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</si>
  <si>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</si>
  <si>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</si>
  <si>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</si>
  <si>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</si>
  <si>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</si>
  <si>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</si>
  <si>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</si>
  <si>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</si>
  <si>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</si>
  <si>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</si>
  <si>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</si>
  <si>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</si>
  <si>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</si>
  <si>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</si>
  <si>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</si>
  <si>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</si>
  <si>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</si>
  <si>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</si>
  <si>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</si>
  <si>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</si>
  <si>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</si>
  <si>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</si>
  <si>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</si>
  <si>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</si>
  <si>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</si>
  <si>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</si>
  <si>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</si>
  <si>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</si>
  <si>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</si>
  <si>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</si>
  <si>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</si>
  <si>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</si>
  <si>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</si>
  <si>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</si>
  <si>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</si>
  <si>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</si>
  <si>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</si>
  <si>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</si>
  <si>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</si>
  <si>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</si>
  <si>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</si>
  <si>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</si>
  <si>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</si>
  <si>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</si>
  <si>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</si>
  <si>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</si>
  <si>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</si>
  <si>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</si>
  <si>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</si>
  <si>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</si>
  <si>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</si>
  <si>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</si>
  <si>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</si>
  <si>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</si>
  <si>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</si>
  <si>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</si>
  <si>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</si>
  <si>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</si>
  <si>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</si>
  <si>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</si>
  <si>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</si>
  <si>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</si>
  <si>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</si>
  <si>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</si>
  <si>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</si>
  <si>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</si>
  <si>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</si>
  <si>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</si>
  <si>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</si>
  <si>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</si>
  <si>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</si>
  <si>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</si>
  <si>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</si>
  <si>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</si>
  <si>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</si>
  <si>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</si>
  <si>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</si>
  <si>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</si>
  <si>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</si>
  <si>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</si>
  <si>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</si>
  <si>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</si>
  <si>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</si>
  <si>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</si>
  <si>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</si>
  <si>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</si>
  <si>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</si>
  <si>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</si>
  <si>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</si>
  <si>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</si>
  <si>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</si>
  <si>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</si>
  <si>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</si>
  <si>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</si>
  <si>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</si>
  <si>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</si>
  <si>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</si>
  <si>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</si>
  <si>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</si>
  <si>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</si>
  <si>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</si>
  <si>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</si>
  <si>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</si>
  <si>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</si>
  <si>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</si>
  <si>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</si>
  <si>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</si>
  <si>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</si>
  <si>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</si>
  <si>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</si>
  <si>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</si>
  <si>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</si>
  <si>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</si>
  <si>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</si>
  <si>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</si>
  <si>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</si>
  <si>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</si>
  <si>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</si>
  <si>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</si>
  <si>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</si>
  <si>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</si>
  <si>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</si>
  <si>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</si>
  <si>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</si>
  <si>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</si>
  <si>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</si>
  <si>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</si>
  <si>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</si>
  <si>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</si>
  <si>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</si>
  <si>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</si>
  <si>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</si>
  <si>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</si>
  <si>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</si>
  <si>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</si>
  <si>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</si>
  <si>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</si>
  <si>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</si>
  <si>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</si>
  <si>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</si>
  <si>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</si>
  <si>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</si>
  <si>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</si>
  <si>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</si>
  <si>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</si>
  <si>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</si>
  <si>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</si>
  <si>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</si>
  <si>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</si>
  <si>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</si>
  <si>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</si>
  <si>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</si>
  <si>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</si>
  <si>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</si>
  <si>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</si>
  <si>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</si>
  <si>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</si>
  <si>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</si>
  <si>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</si>
  <si>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</si>
  <si>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</si>
  <si>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</si>
  <si>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</si>
  <si>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</si>
  <si>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</si>
  <si>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</si>
  <si>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</si>
  <si>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</si>
  <si>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</si>
  <si>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</si>
  <si>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</si>
  <si>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</si>
  <si>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</si>
  <si>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</si>
  <si>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</si>
  <si>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</si>
  <si>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</si>
  <si>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</si>
  <si>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</si>
  <si>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</si>
  <si>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</si>
  <si>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</si>
  <si>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</si>
  <si>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</si>
  <si>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</si>
  <si>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</si>
  <si>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</si>
  <si>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</si>
  <si>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</si>
  <si>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</si>
  <si>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</si>
  <si>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</si>
  <si>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</si>
  <si>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</si>
  <si>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</si>
  <si>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</si>
  <si>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</si>
  <si>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</si>
  <si>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</si>
  <si>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</si>
  <si>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</si>
  <si>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</si>
  <si>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</si>
  <si>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</si>
  <si>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</si>
  <si>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</si>
  <si>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</si>
  <si>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</si>
  <si>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</si>
  <si>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</si>
  <si>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</si>
  <si>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</si>
  <si>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</si>
  <si>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</si>
  <si>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</si>
  <si>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</si>
  <si>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</si>
  <si>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</si>
  <si>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</si>
  <si>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</si>
  <si>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</si>
  <si>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</si>
  <si>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</si>
  <si>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</si>
  <si>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</si>
  <si>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</si>
  <si>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</si>
  <si>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</si>
  <si>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</si>
  <si>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</si>
  <si>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</si>
  <si>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</si>
  <si>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</si>
  <si>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</si>
  <si>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</si>
  <si>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</si>
  <si>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</si>
  <si>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</si>
  <si>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</si>
  <si>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</si>
  <si>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</si>
  <si>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</si>
  <si>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</si>
  <si>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</si>
  <si>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</si>
  <si>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</si>
  <si>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</si>
  <si>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</si>
  <si>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</si>
  <si>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</si>
  <si>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</si>
  <si>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</si>
  <si>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</si>
  <si>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</si>
  <si>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</si>
  <si>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</si>
  <si>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</si>
  <si>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</si>
  <si>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</si>
  <si>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</si>
  <si>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</si>
  <si>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</si>
  <si>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</si>
  <si>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</si>
  <si>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</si>
  <si>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</si>
  <si>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</si>
  <si>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</si>
  <si>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</si>
  <si>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</si>
  <si>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</si>
  <si>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</si>
  <si>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</si>
  <si>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</si>
  <si>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</si>
  <si>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</si>
  <si>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</si>
  <si>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</si>
  <si>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</si>
  <si>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</si>
  <si>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</si>
  <si>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</si>
  <si>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</si>
  <si>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</si>
  <si>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</si>
  <si>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</si>
  <si>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</si>
  <si>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</si>
  <si>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</si>
  <si>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</si>
  <si>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</si>
  <si>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</si>
  <si>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</si>
  <si>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</si>
  <si>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</si>
  <si>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</si>
  <si>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</si>
  <si>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</si>
  <si>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</si>
  <si>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</si>
  <si>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</si>
  <si>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</si>
  <si>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</si>
  <si>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</si>
  <si>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</si>
  <si>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</si>
  <si>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</si>
  <si>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</si>
  <si>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</si>
  <si>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</si>
  <si>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</si>
  <si>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</si>
  <si>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</si>
  <si>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</si>
  <si>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</si>
  <si>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</si>
  <si>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</si>
  <si>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</si>
  <si>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</si>
  <si>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</si>
  <si>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</si>
  <si>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</si>
  <si>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</si>
  <si>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</si>
  <si>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</si>
  <si>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</si>
  <si>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</si>
  <si>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</si>
  <si>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</si>
  <si>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</si>
  <si>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</si>
  <si>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</si>
  <si>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</si>
  <si>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</si>
  <si>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</si>
  <si>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</si>
  <si>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</si>
  <si>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</si>
  <si>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</si>
  <si>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</si>
  <si>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</si>
  <si>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</si>
  <si>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</si>
  <si>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</si>
  <si>
    <t>&lt;b&gt;≥ 20 (minumum)&lt;/b&gt;</t>
  </si>
  <si>
    <t>&lt;b&gt;No minimum&lt;/b&gt;</t>
  </si>
  <si>
    <t>&lt;b&gt;No maximum&lt;/b&gt;</t>
  </si>
  <si>
    <t>need calc from hr_size</t>
  </si>
  <si>
    <t>&lt;b&gt;≥ 10 detections (minumum)&lt;/b&gt;</t>
  </si>
  <si>
    <t>&lt;b&gt;≥ 1 month per survey (presuming multiple surveys completed) (minumum)&lt;/b&gt;</t>
  </si>
  <si>
    <t>&lt;b&gt;≥ 30 (minumum)&lt;/b&gt;</t>
  </si>
  <si>
    <t>&lt;b&gt;≥ 30 (precision is dependent on number of marked individuals in a population) (minumum)&lt;/b&gt;</t>
  </si>
  <si>
    <t>need to look at all 2flankspim; need calc from hr_size + ADD study_area_size</t>
  </si>
  <si>
    <t>&lt;b&gt;Enough to expose 10-30 individuals to sampling (minumum)&lt;/b&gt;</t>
  </si>
  <si>
    <t>&lt;b&gt;Maximum of 0.8 times the home range radius&lt;/b&gt;</t>
  </si>
  <si>
    <t>need calc from hr_size + ADD study_area_size</t>
  </si>
  <si>
    <t>REM: 1,000-10,000 for most, if estimates of activity and speed are to be reasonably precise</t>
  </si>
  <si>
    <t>10,00-10,000 (for most, if estimates of activity and speed are to be reasonably precise)</t>
  </si>
  <si>
    <t>&lt;b&gt;&gt; 40 (minumum)&lt;/b&gt;</t>
  </si>
  <si>
    <t>&lt;b&gt;Enough to encompass the home ranges of 5-10 individuals (minumum)&lt;/b&gt;</t>
  </si>
  <si>
    <t>*Note: these recommendations are the same as SC (or less) (such that identity traits [e.g., antlers present/ absent] don’t change</t>
  </si>
  <si>
    <t>need to look at all 2flankspim; need calc from hr_size</t>
  </si>
  <si>
    <t>&lt;b&gt;≥ 0.8 times the home range radius (maximum)&lt;/b&gt;</t>
  </si>
  <si>
    <t>&lt;b&gt;&lt; home range diameter (minimum)&lt;/b&gt;</t>
  </si>
  <si>
    <t>DELETE</t>
  </si>
  <si>
    <t>[[DELETE]]</t>
  </si>
  <si>
    <t>dd</t>
  </si>
  <si>
    <t>rec_sample-design_text_ref</t>
  </si>
  <si>
    <t>condition_edits</t>
  </si>
  <si>
    <t>temp_code_CHANGED?</t>
  </si>
  <si>
    <t>temp_code3_NEW</t>
  </si>
  <si>
    <t>temp_code2_CURRENTALIF</t>
  </si>
  <si>
    <t>temp_code1_OLD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</si>
</sst>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DADADA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19" fillId="37" borderId="0" xfId="0" applyFont="1" applyFill="1" applyAlignment="1">
      <alignment horizontal="left" vertical="top"/>
    </xf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5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1" fillId="37" borderId="0" xfId="0" applyFont="1" applyFill="1"/>
    <xf numFmtId="0" fontId="36" fillId="0" borderId="0" xfId="0" applyFont="1"/>
    <xf numFmtId="0" fontId="25" fillId="42" borderId="0" xfId="0" applyFont="1" applyFill="1"/>
    <xf numFmtId="0" fontId="25" fillId="46" borderId="0" xfId="0" applyFont="1" applyFill="1"/>
    <xf numFmtId="0" fontId="37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7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Y1001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26.25" bestFit="1" customWidth="1"/>
    <col min="6" max="6" width="22.25" customWidth="1"/>
    <col min="7" max="7" width="21.125" hidden="1" customWidth="1"/>
    <col min="8" max="8" width="24.875" hidden="1" customWidth="1"/>
    <col min="9" max="9" width="26.375" hidden="1" customWidth="1"/>
    <col min="10" max="10" width="21.125" hidden="1" customWidth="1"/>
    <col min="11" max="11" width="24" hidden="1" customWidth="1"/>
    <col min="12" max="12" width="15.875" hidden="1" customWidth="1"/>
    <col min="13" max="13" width="28.125" hidden="1" customWidth="1"/>
    <col min="14" max="14" width="29.75" hidden="1" customWidth="1"/>
    <col min="15" max="15" width="18.125" bestFit="1" customWidth="1"/>
    <col min="16" max="16" width="28.625" customWidth="1"/>
    <col min="17" max="17" width="39" customWidth="1"/>
    <col min="18" max="18" width="32.625" customWidth="1"/>
    <col min="19" max="19" width="34.875" customWidth="1"/>
    <col min="20" max="22" width="8.75" customWidth="1"/>
    <col min="23" max="23" width="15" customWidth="1"/>
    <col min="24" max="36" width="8.75" customWidth="1"/>
  </cols>
  <sheetData>
    <row r="1" spans="1:25" s="23" customFormat="1" ht="15.75">
      <c r="A1" s="23" t="s">
        <v>799</v>
      </c>
      <c r="B1" s="23" t="s">
        <v>737</v>
      </c>
      <c r="C1" s="23" t="s">
        <v>790</v>
      </c>
      <c r="D1" s="23" t="s">
        <v>812</v>
      </c>
      <c r="E1" s="87" t="s">
        <v>811</v>
      </c>
      <c r="F1" s="23" t="s">
        <v>827</v>
      </c>
      <c r="G1" s="23" t="s">
        <v>826</v>
      </c>
      <c r="H1" s="23" t="s">
        <v>819</v>
      </c>
      <c r="I1" s="23" t="s">
        <v>821</v>
      </c>
      <c r="J1" s="23" t="s">
        <v>820</v>
      </c>
      <c r="K1" s="23" t="s">
        <v>824</v>
      </c>
      <c r="L1" s="23" t="s">
        <v>825</v>
      </c>
      <c r="M1" s="23" t="s">
        <v>829</v>
      </c>
      <c r="N1" s="23" t="s">
        <v>1345</v>
      </c>
      <c r="O1" s="23" t="s">
        <v>1346</v>
      </c>
      <c r="P1" s="23" t="s">
        <v>197</v>
      </c>
      <c r="Q1" s="23" t="s">
        <v>1347</v>
      </c>
      <c r="R1" s="23" t="s">
        <v>1348</v>
      </c>
      <c r="S1" s="23" t="s">
        <v>1349</v>
      </c>
    </row>
    <row r="2" spans="1:25" ht="15.75">
      <c r="A2" s="31" t="s">
        <v>800</v>
      </c>
      <c r="B2" s="24" t="s">
        <v>42</v>
      </c>
      <c r="C2" s="24" t="s">
        <v>36</v>
      </c>
      <c r="D2" s="24" t="s">
        <v>784</v>
      </c>
      <c r="E2" s="24"/>
      <c r="F2" s="24" t="s">
        <v>36</v>
      </c>
      <c r="G2" s="24" t="s">
        <v>36</v>
      </c>
      <c r="H2" s="24" t="s">
        <v>36</v>
      </c>
      <c r="I2" s="27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4" t="s">
        <v>36</v>
      </c>
      <c r="O2" s="25" t="s">
        <v>757</v>
      </c>
      <c r="P2" s="5" t="s">
        <v>36</v>
      </c>
      <c r="Q2" s="24" t="s">
        <v>36</v>
      </c>
      <c r="R2" s="24" t="s">
        <v>36</v>
      </c>
      <c r="S2" s="24"/>
      <c r="U2" s="5"/>
      <c r="V2" s="5"/>
      <c r="W2" s="3"/>
      <c r="X2" s="5"/>
      <c r="Y2" s="5"/>
    </row>
    <row r="3" spans="1:25" ht="15.75">
      <c r="A3" s="31" t="s">
        <v>800</v>
      </c>
      <c r="B3" s="24" t="s">
        <v>124</v>
      </c>
      <c r="C3" s="24" t="s">
        <v>36</v>
      </c>
      <c r="D3" s="24" t="s">
        <v>759</v>
      </c>
      <c r="E3" s="81" t="s">
        <v>1828</v>
      </c>
      <c r="F3" s="24" t="s">
        <v>36</v>
      </c>
      <c r="G3" s="24" t="s">
        <v>36</v>
      </c>
      <c r="H3" s="24" t="s">
        <v>36</v>
      </c>
      <c r="I3" s="27" t="s">
        <v>36</v>
      </c>
      <c r="J3" s="27" t="s">
        <v>36</v>
      </c>
      <c r="K3" s="24" t="s">
        <v>36</v>
      </c>
      <c r="L3" s="24" t="s">
        <v>36</v>
      </c>
      <c r="M3" s="27" t="s">
        <v>36</v>
      </c>
      <c r="N3" s="24" t="s">
        <v>36</v>
      </c>
      <c r="O3" s="25" t="s">
        <v>740</v>
      </c>
      <c r="P3" s="24" t="s">
        <v>36</v>
      </c>
      <c r="Q3" s="24" t="s">
        <v>36</v>
      </c>
      <c r="R3" s="24" t="s">
        <v>36</v>
      </c>
      <c r="S3" s="24"/>
      <c r="U3" s="5"/>
      <c r="V3" s="5"/>
      <c r="W3" s="3"/>
      <c r="X3" s="5"/>
      <c r="Y3" s="5"/>
    </row>
    <row r="4" spans="1:25" ht="15.75">
      <c r="A4" s="31" t="s">
        <v>800</v>
      </c>
      <c r="B4" s="24" t="s">
        <v>51</v>
      </c>
      <c r="C4" s="24" t="s">
        <v>36</v>
      </c>
      <c r="D4" s="24" t="s">
        <v>758</v>
      </c>
      <c r="E4" s="24"/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4" t="s">
        <v>36</v>
      </c>
      <c r="O4" s="25" t="s">
        <v>757</v>
      </c>
      <c r="P4" s="24" t="s">
        <v>36</v>
      </c>
      <c r="Q4" s="24" t="s">
        <v>36</v>
      </c>
      <c r="R4" s="24" t="s">
        <v>756</v>
      </c>
      <c r="S4" s="24" t="s">
        <v>1274</v>
      </c>
      <c r="U4" s="5"/>
      <c r="V4" s="5"/>
      <c r="W4" s="3"/>
      <c r="X4" s="5"/>
      <c r="Y4" s="5"/>
    </row>
    <row r="5" spans="1:25" ht="15.75">
      <c r="A5" s="31" t="s">
        <v>800</v>
      </c>
      <c r="B5" s="24" t="s">
        <v>47</v>
      </c>
      <c r="C5" s="24" t="s">
        <v>36</v>
      </c>
      <c r="D5" s="24" t="s">
        <v>755</v>
      </c>
      <c r="E5" s="81" t="s">
        <v>1828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4" t="s">
        <v>36</v>
      </c>
      <c r="O5" s="25" t="s">
        <v>754</v>
      </c>
      <c r="P5" s="24" t="s">
        <v>36</v>
      </c>
      <c r="Q5" s="24" t="s">
        <v>36</v>
      </c>
      <c r="R5" s="24" t="s">
        <v>36</v>
      </c>
      <c r="S5" s="24"/>
      <c r="U5" s="5"/>
      <c r="V5" s="5"/>
      <c r="W5" s="3"/>
      <c r="X5" s="5"/>
      <c r="Y5" s="5"/>
    </row>
    <row r="6" spans="1:25" ht="15.75">
      <c r="A6" s="31" t="s">
        <v>800</v>
      </c>
      <c r="B6" s="24" t="s">
        <v>90</v>
      </c>
      <c r="C6" s="24" t="s">
        <v>36</v>
      </c>
      <c r="D6" s="24" t="s">
        <v>741</v>
      </c>
      <c r="E6" s="24"/>
      <c r="F6" s="24" t="s">
        <v>36</v>
      </c>
      <c r="G6" s="24" t="s">
        <v>36</v>
      </c>
      <c r="H6" s="27" t="s">
        <v>36</v>
      </c>
      <c r="I6" s="27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24" t="s">
        <v>36</v>
      </c>
      <c r="O6" s="47" t="s">
        <v>740</v>
      </c>
      <c r="P6" s="24" t="s">
        <v>36</v>
      </c>
      <c r="Q6" s="24" t="s">
        <v>36</v>
      </c>
      <c r="R6" s="24" t="s">
        <v>36</v>
      </c>
      <c r="S6" s="46"/>
      <c r="U6" s="5"/>
      <c r="V6" s="5"/>
      <c r="W6" s="3"/>
      <c r="X6" s="5"/>
      <c r="Y6" s="5"/>
    </row>
    <row r="7" spans="1:25" ht="15.75">
      <c r="A7" s="33" t="s">
        <v>1267</v>
      </c>
      <c r="B7" s="24" t="s">
        <v>90</v>
      </c>
      <c r="C7" s="24" t="s">
        <v>753</v>
      </c>
      <c r="D7" s="24" t="s">
        <v>741</v>
      </c>
      <c r="E7" s="24"/>
      <c r="F7" s="24" t="s">
        <v>36</v>
      </c>
      <c r="G7" s="24" t="s">
        <v>36</v>
      </c>
      <c r="H7" s="27" t="s">
        <v>36</v>
      </c>
      <c r="I7" s="27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4" t="s">
        <v>36</v>
      </c>
      <c r="O7" s="25" t="s">
        <v>740</v>
      </c>
      <c r="P7" s="24" t="s">
        <v>36</v>
      </c>
      <c r="Q7" s="24" t="s">
        <v>36</v>
      </c>
      <c r="R7" s="24" t="s">
        <v>752</v>
      </c>
      <c r="S7" s="24"/>
      <c r="U7" s="5"/>
      <c r="V7" s="5"/>
      <c r="W7" s="3"/>
      <c r="X7" s="5"/>
      <c r="Y7" s="5"/>
    </row>
    <row r="8" spans="1:25" ht="15.75">
      <c r="A8" s="33" t="s">
        <v>1267</v>
      </c>
      <c r="B8" s="24" t="s">
        <v>90</v>
      </c>
      <c r="C8" s="24" t="s">
        <v>751</v>
      </c>
      <c r="D8" s="24" t="s">
        <v>741</v>
      </c>
      <c r="E8" s="24"/>
      <c r="F8" s="24" t="s">
        <v>36</v>
      </c>
      <c r="G8" s="24" t="s">
        <v>36</v>
      </c>
      <c r="H8" s="27" t="s">
        <v>36</v>
      </c>
      <c r="I8" s="27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4" t="s">
        <v>36</v>
      </c>
      <c r="O8" s="25" t="s">
        <v>740</v>
      </c>
      <c r="P8" s="24" t="s">
        <v>36</v>
      </c>
      <c r="Q8" s="24" t="s">
        <v>36</v>
      </c>
      <c r="R8" s="24" t="s">
        <v>750</v>
      </c>
      <c r="S8" s="24"/>
      <c r="U8" s="5"/>
      <c r="V8" s="5"/>
      <c r="W8" s="3"/>
      <c r="X8" s="5"/>
      <c r="Y8" s="5"/>
    </row>
    <row r="9" spans="1:25" ht="15.75">
      <c r="A9" s="33" t="s">
        <v>1267</v>
      </c>
      <c r="B9" s="24" t="s">
        <v>90</v>
      </c>
      <c r="C9" s="24" t="s">
        <v>749</v>
      </c>
      <c r="D9" s="24" t="s">
        <v>741</v>
      </c>
      <c r="E9" s="24"/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4" t="s">
        <v>36</v>
      </c>
      <c r="O9" s="25" t="s">
        <v>740</v>
      </c>
      <c r="P9" s="24" t="s">
        <v>36</v>
      </c>
      <c r="Q9" s="24" t="s">
        <v>36</v>
      </c>
      <c r="R9" s="24" t="s">
        <v>748</v>
      </c>
      <c r="S9" s="24"/>
      <c r="U9" s="5"/>
      <c r="V9" s="5"/>
      <c r="W9" s="3"/>
      <c r="X9" s="5"/>
      <c r="Y9" s="5"/>
    </row>
    <row r="10" spans="1:25" ht="15.75">
      <c r="A10" s="33" t="s">
        <v>1267</v>
      </c>
      <c r="B10" s="24" t="s">
        <v>90</v>
      </c>
      <c r="C10" s="24" t="s">
        <v>747</v>
      </c>
      <c r="D10" s="24" t="s">
        <v>741</v>
      </c>
      <c r="E10" s="24"/>
      <c r="F10" s="24" t="s">
        <v>36</v>
      </c>
      <c r="G10" s="24" t="s">
        <v>36</v>
      </c>
      <c r="H10" s="27" t="s">
        <v>36</v>
      </c>
      <c r="I10" s="27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4" t="s">
        <v>36</v>
      </c>
      <c r="O10" s="25" t="s">
        <v>740</v>
      </c>
      <c r="P10" s="24" t="s">
        <v>36</v>
      </c>
      <c r="Q10" s="24" t="s">
        <v>36</v>
      </c>
      <c r="R10" s="24" t="s">
        <v>746</v>
      </c>
      <c r="S10" s="24" t="s">
        <v>743</v>
      </c>
      <c r="U10" s="5"/>
      <c r="V10" s="5"/>
      <c r="W10" s="3"/>
      <c r="X10" s="5"/>
      <c r="Y10" s="5"/>
    </row>
    <row r="11" spans="1:25" ht="15.75">
      <c r="A11" s="33" t="s">
        <v>1267</v>
      </c>
      <c r="B11" s="24" t="s">
        <v>90</v>
      </c>
      <c r="C11" s="24" t="s">
        <v>745</v>
      </c>
      <c r="D11" s="24" t="s">
        <v>741</v>
      </c>
      <c r="E11" s="24"/>
      <c r="F11" s="24" t="s">
        <v>36</v>
      </c>
      <c r="G11" s="24" t="s">
        <v>36</v>
      </c>
      <c r="H11" s="27" t="s">
        <v>36</v>
      </c>
      <c r="I11" s="27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4" t="s">
        <v>36</v>
      </c>
      <c r="O11" s="25" t="s">
        <v>740</v>
      </c>
      <c r="P11" s="24" t="s">
        <v>36</v>
      </c>
      <c r="Q11" s="24" t="s">
        <v>36</v>
      </c>
      <c r="R11" s="24" t="s">
        <v>744</v>
      </c>
      <c r="S11" s="24" t="s">
        <v>743</v>
      </c>
      <c r="U11" s="5"/>
      <c r="V11" s="5"/>
      <c r="W11" s="3"/>
      <c r="X11" s="5"/>
      <c r="Y11" s="5"/>
    </row>
    <row r="12" spans="1:25" ht="15.75">
      <c r="A12" s="33" t="s">
        <v>1267</v>
      </c>
      <c r="B12" s="24" t="s">
        <v>90</v>
      </c>
      <c r="C12" s="24" t="s">
        <v>742</v>
      </c>
      <c r="D12" s="24" t="s">
        <v>741</v>
      </c>
      <c r="E12" s="24"/>
      <c r="F12" s="24" t="s">
        <v>36</v>
      </c>
      <c r="G12" s="24" t="s">
        <v>36</v>
      </c>
      <c r="H12" s="27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4" t="s">
        <v>36</v>
      </c>
      <c r="O12" s="25" t="s">
        <v>740</v>
      </c>
      <c r="P12" s="24" t="s">
        <v>36</v>
      </c>
      <c r="Q12" s="24" t="s">
        <v>36</v>
      </c>
      <c r="R12" s="24" t="s">
        <v>739</v>
      </c>
      <c r="S12" s="24"/>
      <c r="U12" s="5"/>
      <c r="V12" s="5"/>
      <c r="W12" s="3"/>
      <c r="X12" s="5"/>
      <c r="Y12" s="5"/>
    </row>
    <row r="13" spans="1:25" ht="15.75">
      <c r="A13" s="33" t="s">
        <v>801</v>
      </c>
      <c r="B13" s="24" t="s">
        <v>108</v>
      </c>
      <c r="C13" s="24" t="s">
        <v>36</v>
      </c>
      <c r="D13" s="24" t="s">
        <v>783</v>
      </c>
      <c r="E13" s="24"/>
      <c r="F13" s="24" t="s">
        <v>788</v>
      </c>
      <c r="G13" s="24" t="s">
        <v>1344</v>
      </c>
      <c r="H13" s="27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4" t="s">
        <v>36</v>
      </c>
      <c r="N13" s="25" t="s">
        <v>760</v>
      </c>
      <c r="O13" s="25" t="s">
        <v>740</v>
      </c>
      <c r="P13" s="5" t="s">
        <v>772</v>
      </c>
      <c r="Q13" s="24" t="s">
        <v>36</v>
      </c>
      <c r="R13" s="24" t="s">
        <v>36</v>
      </c>
      <c r="S13" s="24"/>
      <c r="U13" s="5"/>
      <c r="V13" s="5"/>
      <c r="W13" s="3"/>
      <c r="X13" s="5"/>
      <c r="Y13" s="5"/>
    </row>
    <row r="14" spans="1:25" ht="15.75">
      <c r="A14" s="33" t="s">
        <v>801</v>
      </c>
      <c r="B14" s="24" t="s">
        <v>87</v>
      </c>
      <c r="C14" s="24" t="s">
        <v>36</v>
      </c>
      <c r="D14" s="24" t="s">
        <v>765</v>
      </c>
      <c r="E14" s="24"/>
      <c r="F14" s="24" t="s">
        <v>788</v>
      </c>
      <c r="G14" s="24" t="s">
        <v>1341</v>
      </c>
      <c r="H14" s="27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4" t="s">
        <v>36</v>
      </c>
      <c r="N14" s="29" t="s">
        <v>781</v>
      </c>
      <c r="O14" s="25" t="s">
        <v>773</v>
      </c>
      <c r="P14" s="5" t="s">
        <v>772</v>
      </c>
      <c r="Q14" s="24" t="s">
        <v>36</v>
      </c>
      <c r="R14" s="24" t="s">
        <v>36</v>
      </c>
      <c r="S14" s="25"/>
      <c r="U14" s="5"/>
      <c r="V14" s="5"/>
      <c r="W14" s="3"/>
      <c r="X14" s="5"/>
      <c r="Y14" s="5"/>
    </row>
    <row r="15" spans="1:25" ht="15.75">
      <c r="A15" s="33" t="s">
        <v>801</v>
      </c>
      <c r="B15" s="24" t="s">
        <v>56</v>
      </c>
      <c r="C15" s="24" t="s">
        <v>36</v>
      </c>
      <c r="D15" s="24" t="s">
        <v>789</v>
      </c>
      <c r="E15" s="24"/>
      <c r="F15" s="24" t="s">
        <v>788</v>
      </c>
      <c r="G15" s="24" t="s">
        <v>36</v>
      </c>
      <c r="H15" s="25" t="s">
        <v>763</v>
      </c>
      <c r="I15" s="25" t="s">
        <v>778</v>
      </c>
      <c r="J15" s="27" t="s">
        <v>36</v>
      </c>
      <c r="K15" s="27" t="s">
        <v>36</v>
      </c>
      <c r="L15" s="27" t="s">
        <v>36</v>
      </c>
      <c r="M15" s="24" t="s">
        <v>36</v>
      </c>
      <c r="N15" s="24" t="s">
        <v>36</v>
      </c>
      <c r="O15" s="25" t="s">
        <v>740</v>
      </c>
      <c r="P15" s="5" t="s">
        <v>36</v>
      </c>
      <c r="Q15" s="24" t="s">
        <v>36</v>
      </c>
      <c r="R15" s="24" t="s">
        <v>36</v>
      </c>
      <c r="S15" s="24"/>
      <c r="U15" s="5"/>
      <c r="V15" s="5"/>
      <c r="W15" s="3"/>
      <c r="X15" s="5"/>
      <c r="Y15" s="5"/>
    </row>
    <row r="16" spans="1:25" ht="15.75">
      <c r="A16" s="33" t="s">
        <v>801</v>
      </c>
      <c r="B16" s="24" t="s">
        <v>780</v>
      </c>
      <c r="C16" s="24" t="s">
        <v>36</v>
      </c>
      <c r="D16" s="24" t="s">
        <v>765</v>
      </c>
      <c r="E16" s="24"/>
      <c r="F16" s="24" t="s">
        <v>779</v>
      </c>
      <c r="G16" s="24" t="s">
        <v>36</v>
      </c>
      <c r="H16" s="25" t="s">
        <v>763</v>
      </c>
      <c r="I16" s="60" t="s">
        <v>778</v>
      </c>
      <c r="J16" s="24" t="s">
        <v>36</v>
      </c>
      <c r="K16" s="24" t="s">
        <v>36</v>
      </c>
      <c r="L16" s="24" t="s">
        <v>36</v>
      </c>
      <c r="M16" s="24" t="s">
        <v>36</v>
      </c>
      <c r="N16" s="24" t="s">
        <v>36</v>
      </c>
      <c r="O16" s="28" t="s">
        <v>1350</v>
      </c>
      <c r="P16" s="28" t="s">
        <v>1350</v>
      </c>
      <c r="Q16" s="24" t="s">
        <v>36</v>
      </c>
      <c r="R16" s="24" t="s">
        <v>36</v>
      </c>
      <c r="S16" s="24"/>
      <c r="U16" s="5"/>
      <c r="V16" s="5"/>
      <c r="W16" s="3"/>
      <c r="X16" s="5"/>
      <c r="Y16" s="5"/>
    </row>
    <row r="17" spans="1:25" ht="15.75">
      <c r="A17" s="33" t="s">
        <v>801</v>
      </c>
      <c r="B17" s="24" t="s">
        <v>105</v>
      </c>
      <c r="C17" s="24" t="s">
        <v>36</v>
      </c>
      <c r="D17" s="24" t="s">
        <v>783</v>
      </c>
      <c r="E17" s="24"/>
      <c r="F17" s="24" t="s">
        <v>779</v>
      </c>
      <c r="G17" s="24" t="s">
        <v>36</v>
      </c>
      <c r="H17" s="25" t="s">
        <v>782</v>
      </c>
      <c r="I17" s="60" t="s">
        <v>778</v>
      </c>
      <c r="J17" s="24" t="s">
        <v>36</v>
      </c>
      <c r="K17" s="24" t="s">
        <v>36</v>
      </c>
      <c r="L17" s="27" t="s">
        <v>36</v>
      </c>
      <c r="M17" s="24" t="s">
        <v>36</v>
      </c>
      <c r="N17" s="25" t="s">
        <v>760</v>
      </c>
      <c r="O17" s="25" t="s">
        <v>740</v>
      </c>
      <c r="P17" s="5" t="s">
        <v>772</v>
      </c>
      <c r="Q17" s="24" t="s">
        <v>36</v>
      </c>
      <c r="R17" s="24" t="s">
        <v>36</v>
      </c>
      <c r="S17" s="24"/>
      <c r="U17" s="5"/>
      <c r="V17" s="5"/>
      <c r="W17" s="3"/>
      <c r="X17" s="5"/>
      <c r="Y17" s="17"/>
    </row>
    <row r="18" spans="1:25" ht="15.75">
      <c r="A18" s="33" t="s">
        <v>801</v>
      </c>
      <c r="B18" s="24" t="s">
        <v>81</v>
      </c>
      <c r="C18" s="24" t="s">
        <v>36</v>
      </c>
      <c r="D18" s="24" t="s">
        <v>783</v>
      </c>
      <c r="E18" s="24"/>
      <c r="F18" s="24" t="s">
        <v>779</v>
      </c>
      <c r="G18" s="24" t="s">
        <v>36</v>
      </c>
      <c r="H18" s="25" t="s">
        <v>782</v>
      </c>
      <c r="I18" s="60" t="s">
        <v>778</v>
      </c>
      <c r="J18" s="24" t="s">
        <v>36</v>
      </c>
      <c r="K18" s="24" t="s">
        <v>36</v>
      </c>
      <c r="L18" s="24" t="s">
        <v>36</v>
      </c>
      <c r="M18" s="24" t="s">
        <v>36</v>
      </c>
      <c r="N18" s="25" t="s">
        <v>760</v>
      </c>
      <c r="O18" s="25" t="s">
        <v>773</v>
      </c>
      <c r="P18" s="5" t="s">
        <v>772</v>
      </c>
      <c r="Q18" s="24" t="s">
        <v>36</v>
      </c>
      <c r="R18" s="24" t="s">
        <v>36</v>
      </c>
      <c r="S18" s="27"/>
      <c r="U18" s="5"/>
      <c r="V18" s="5"/>
      <c r="W18" s="3"/>
      <c r="X18" s="5"/>
      <c r="Y18" s="5"/>
    </row>
    <row r="19" spans="1:25" ht="15.75">
      <c r="A19" s="33" t="s">
        <v>801</v>
      </c>
      <c r="B19" s="24" t="s">
        <v>61</v>
      </c>
      <c r="C19" s="24" t="s">
        <v>36</v>
      </c>
      <c r="D19" s="24" t="s">
        <v>765</v>
      </c>
      <c r="E19" s="24"/>
      <c r="F19" s="24" t="s">
        <v>764</v>
      </c>
      <c r="G19" s="24" t="s">
        <v>36</v>
      </c>
      <c r="H19" s="25" t="s">
        <v>763</v>
      </c>
      <c r="I19" s="25" t="s">
        <v>777</v>
      </c>
      <c r="J19" s="24" t="s">
        <v>36</v>
      </c>
      <c r="K19" s="27" t="s">
        <v>36</v>
      </c>
      <c r="L19" s="24" t="s">
        <v>36</v>
      </c>
      <c r="M19" s="24" t="s">
        <v>36</v>
      </c>
      <c r="N19" s="25" t="s">
        <v>760</v>
      </c>
      <c r="O19" s="24" t="s">
        <v>36</v>
      </c>
      <c r="P19" s="24" t="s">
        <v>36</v>
      </c>
      <c r="Q19" s="24" t="s">
        <v>36</v>
      </c>
      <c r="R19" s="24" t="s">
        <v>36</v>
      </c>
      <c r="S19" s="24"/>
      <c r="U19" s="5"/>
      <c r="V19" s="5"/>
      <c r="W19" s="3"/>
      <c r="X19" s="5"/>
      <c r="Y19" s="5"/>
    </row>
    <row r="20" spans="1:25" ht="15.75">
      <c r="A20" s="33" t="s">
        <v>801</v>
      </c>
      <c r="B20" s="24" t="s">
        <v>70</v>
      </c>
      <c r="C20" s="24" t="s">
        <v>36</v>
      </c>
      <c r="D20" s="24" t="s">
        <v>765</v>
      </c>
      <c r="E20" s="24"/>
      <c r="F20" s="24" t="s">
        <v>764</v>
      </c>
      <c r="G20" s="24" t="s">
        <v>36</v>
      </c>
      <c r="H20" s="25" t="s">
        <v>763</v>
      </c>
      <c r="I20" s="25" t="s">
        <v>762</v>
      </c>
      <c r="J20" s="63" t="s">
        <v>766</v>
      </c>
      <c r="K20" s="24" t="s">
        <v>36</v>
      </c>
      <c r="L20" s="24" t="s">
        <v>36</v>
      </c>
      <c r="M20" s="24" t="s">
        <v>36</v>
      </c>
      <c r="N20" s="25" t="s">
        <v>760</v>
      </c>
      <c r="O20" s="25" t="s">
        <v>740</v>
      </c>
      <c r="P20" s="24" t="s">
        <v>36</v>
      </c>
      <c r="Q20" s="24" t="s">
        <v>36</v>
      </c>
      <c r="R20" s="24" t="s">
        <v>36</v>
      </c>
      <c r="S20" s="24"/>
      <c r="U20" s="5"/>
      <c r="V20" s="5"/>
      <c r="W20" s="3"/>
      <c r="X20" s="5"/>
      <c r="Y20" s="5"/>
    </row>
    <row r="21" spans="1:25" ht="15.75">
      <c r="A21" s="33" t="s">
        <v>801</v>
      </c>
      <c r="B21" s="24" t="s">
        <v>68</v>
      </c>
      <c r="C21" s="24" t="s">
        <v>36</v>
      </c>
      <c r="D21" s="24" t="s">
        <v>765</v>
      </c>
      <c r="E21" s="24"/>
      <c r="F21" s="24" t="s">
        <v>764</v>
      </c>
      <c r="G21" s="24" t="s">
        <v>36</v>
      </c>
      <c r="H21" s="25" t="s">
        <v>763</v>
      </c>
      <c r="I21" s="25" t="s">
        <v>762</v>
      </c>
      <c r="J21" s="63" t="s">
        <v>761</v>
      </c>
      <c r="K21" s="24" t="s">
        <v>36</v>
      </c>
      <c r="L21" s="24" t="s">
        <v>36</v>
      </c>
      <c r="M21" s="24" t="s">
        <v>36</v>
      </c>
      <c r="N21" s="25" t="s">
        <v>760</v>
      </c>
      <c r="O21" s="25" t="s">
        <v>740</v>
      </c>
      <c r="P21" s="24" t="s">
        <v>36</v>
      </c>
      <c r="Q21" s="24" t="s">
        <v>36</v>
      </c>
      <c r="R21" s="24" t="s">
        <v>36</v>
      </c>
      <c r="S21" s="24"/>
      <c r="U21" s="5"/>
      <c r="V21" s="5"/>
      <c r="W21" s="3"/>
      <c r="X21" s="5"/>
      <c r="Y21" s="5"/>
    </row>
    <row r="22" spans="1:25" ht="15.75" customHeight="1">
      <c r="A22" s="33" t="s">
        <v>801</v>
      </c>
      <c r="B22" s="24" t="s">
        <v>72</v>
      </c>
      <c r="C22" s="24" t="s">
        <v>36</v>
      </c>
      <c r="D22" s="24" t="s">
        <v>765</v>
      </c>
      <c r="E22" s="24"/>
      <c r="F22" s="24" t="s">
        <v>764</v>
      </c>
      <c r="G22" s="24" t="s">
        <v>36</v>
      </c>
      <c r="H22" s="25" t="s">
        <v>763</v>
      </c>
      <c r="I22" s="25" t="s">
        <v>776</v>
      </c>
      <c r="J22" s="63" t="s">
        <v>766</v>
      </c>
      <c r="K22" s="24" t="s">
        <v>36</v>
      </c>
      <c r="L22" s="24" t="s">
        <v>36</v>
      </c>
      <c r="M22" s="24" t="s">
        <v>36</v>
      </c>
      <c r="N22" s="25" t="s">
        <v>760</v>
      </c>
      <c r="O22" s="25" t="s">
        <v>740</v>
      </c>
      <c r="P22" s="24" t="s">
        <v>36</v>
      </c>
      <c r="Q22" s="24" t="s">
        <v>36</v>
      </c>
      <c r="R22" s="24" t="s">
        <v>36</v>
      </c>
      <c r="S22" s="24"/>
      <c r="T22" s="26"/>
      <c r="U22" s="5"/>
      <c r="W22" s="5"/>
      <c r="X22" s="5"/>
      <c r="Y22" s="5"/>
    </row>
    <row r="23" spans="1:25" ht="15.75" customHeight="1">
      <c r="A23" s="33" t="s">
        <v>801</v>
      </c>
      <c r="B23" s="24" t="s">
        <v>93</v>
      </c>
      <c r="C23" s="24" t="s">
        <v>36</v>
      </c>
      <c r="D23" s="24" t="s">
        <v>765</v>
      </c>
      <c r="E23" s="24"/>
      <c r="F23" s="24" t="s">
        <v>764</v>
      </c>
      <c r="G23" s="24" t="s">
        <v>36</v>
      </c>
      <c r="H23" s="25" t="s">
        <v>763</v>
      </c>
      <c r="I23" s="25" t="s">
        <v>776</v>
      </c>
      <c r="J23" s="63" t="s">
        <v>761</v>
      </c>
      <c r="K23" s="24" t="s">
        <v>36</v>
      </c>
      <c r="L23" s="24" t="s">
        <v>36</v>
      </c>
      <c r="M23" s="24" t="s">
        <v>36</v>
      </c>
      <c r="N23" s="25" t="s">
        <v>760</v>
      </c>
      <c r="O23" s="25" t="s">
        <v>740</v>
      </c>
      <c r="P23" s="24" t="s">
        <v>36</v>
      </c>
      <c r="Q23" s="24" t="s">
        <v>36</v>
      </c>
      <c r="R23" s="24" t="s">
        <v>36</v>
      </c>
      <c r="S23" s="24"/>
      <c r="U23" s="5"/>
      <c r="V23" s="5"/>
      <c r="W23" s="3"/>
      <c r="X23" s="5"/>
      <c r="Y23" s="5"/>
    </row>
    <row r="24" spans="1:25" ht="15.75" customHeight="1">
      <c r="A24" s="33" t="s">
        <v>801</v>
      </c>
      <c r="B24" s="24" t="s">
        <v>771</v>
      </c>
      <c r="C24" s="24" t="s">
        <v>36</v>
      </c>
      <c r="D24" s="24" t="s">
        <v>765</v>
      </c>
      <c r="E24" s="24"/>
      <c r="F24" s="24" t="s">
        <v>764</v>
      </c>
      <c r="G24" s="24" t="s">
        <v>36</v>
      </c>
      <c r="H24" s="25" t="s">
        <v>763</v>
      </c>
      <c r="I24" s="25" t="s">
        <v>770</v>
      </c>
      <c r="J24" s="24" t="s">
        <v>36</v>
      </c>
      <c r="K24" s="24" t="s">
        <v>769</v>
      </c>
      <c r="L24" s="24" t="s">
        <v>36</v>
      </c>
      <c r="M24" s="24" t="s">
        <v>768</v>
      </c>
      <c r="N24" s="25" t="s">
        <v>760</v>
      </c>
      <c r="O24" s="28" t="s">
        <v>1350</v>
      </c>
      <c r="P24" s="24" t="s">
        <v>36</v>
      </c>
      <c r="Q24" s="24" t="s">
        <v>36</v>
      </c>
      <c r="R24" s="24" t="s">
        <v>36</v>
      </c>
      <c r="S24" s="24"/>
      <c r="V24" s="5"/>
      <c r="W24" s="3"/>
      <c r="X24" s="17"/>
      <c r="Y24" s="5"/>
    </row>
    <row r="25" spans="1:25" ht="15.75" customHeight="1">
      <c r="A25" s="33" t="s">
        <v>801</v>
      </c>
      <c r="B25" s="24" t="s">
        <v>787</v>
      </c>
      <c r="C25" s="24" t="s">
        <v>36</v>
      </c>
      <c r="D25" s="24" t="s">
        <v>786</v>
      </c>
      <c r="E25" s="24"/>
      <c r="F25" s="24" t="s">
        <v>764</v>
      </c>
      <c r="G25" s="24" t="s">
        <v>36</v>
      </c>
      <c r="H25" s="25" t="s">
        <v>763</v>
      </c>
      <c r="I25" s="25" t="s">
        <v>770</v>
      </c>
      <c r="J25" s="24" t="s">
        <v>36</v>
      </c>
      <c r="K25" s="24" t="s">
        <v>769</v>
      </c>
      <c r="L25" s="24" t="s">
        <v>36</v>
      </c>
      <c r="M25" s="24" t="s">
        <v>785</v>
      </c>
      <c r="N25" s="24" t="s">
        <v>36</v>
      </c>
      <c r="O25" s="28" t="s">
        <v>1350</v>
      </c>
      <c r="P25" s="28" t="s">
        <v>1350</v>
      </c>
      <c r="Q25" s="25" t="s">
        <v>774</v>
      </c>
      <c r="R25" s="24" t="s">
        <v>36</v>
      </c>
      <c r="S25" s="24"/>
      <c r="T25" s="5"/>
      <c r="U25" s="5"/>
      <c r="V25" s="5"/>
      <c r="W25" s="3"/>
      <c r="X25" s="17"/>
      <c r="Y25" s="5"/>
    </row>
    <row r="26" spans="1:25" ht="15.75" customHeight="1">
      <c r="A26" s="33" t="s">
        <v>801</v>
      </c>
      <c r="B26" s="24" t="s">
        <v>84</v>
      </c>
      <c r="C26" s="24" t="s">
        <v>36</v>
      </c>
      <c r="D26" s="24" t="s">
        <v>765</v>
      </c>
      <c r="E26" s="24"/>
      <c r="F26" s="24" t="s">
        <v>764</v>
      </c>
      <c r="G26" s="24" t="s">
        <v>36</v>
      </c>
      <c r="H26" s="25" t="s">
        <v>763</v>
      </c>
      <c r="I26" s="25" t="s">
        <v>770</v>
      </c>
      <c r="J26" s="24" t="s">
        <v>36</v>
      </c>
      <c r="K26" s="25" t="s">
        <v>775</v>
      </c>
      <c r="L26" s="24" t="s">
        <v>36</v>
      </c>
      <c r="M26" s="24" t="s">
        <v>36</v>
      </c>
      <c r="N26" s="24" t="s">
        <v>36</v>
      </c>
      <c r="O26" s="25" t="s">
        <v>773</v>
      </c>
      <c r="P26" s="5" t="s">
        <v>772</v>
      </c>
      <c r="Q26" s="25" t="s">
        <v>774</v>
      </c>
      <c r="R26" s="24" t="s">
        <v>36</v>
      </c>
      <c r="S26" s="24"/>
      <c r="U26" s="5"/>
      <c r="V26" s="5"/>
      <c r="W26" s="3"/>
      <c r="X26" s="5"/>
      <c r="Y26" s="5"/>
    </row>
    <row r="27" spans="1:25" ht="15.75" customHeight="1">
      <c r="A27" s="33" t="s">
        <v>801</v>
      </c>
      <c r="B27" s="24" t="s">
        <v>129</v>
      </c>
      <c r="C27" s="24" t="s">
        <v>36</v>
      </c>
      <c r="D27" s="24" t="s">
        <v>765</v>
      </c>
      <c r="E27" s="24"/>
      <c r="F27" s="24" t="s">
        <v>764</v>
      </c>
      <c r="G27" s="24" t="s">
        <v>36</v>
      </c>
      <c r="H27" s="25" t="s">
        <v>763</v>
      </c>
      <c r="I27" s="25" t="s">
        <v>767</v>
      </c>
      <c r="J27" s="24" t="s">
        <v>36</v>
      </c>
      <c r="K27" s="24" t="s">
        <v>36</v>
      </c>
      <c r="L27" s="25" t="s">
        <v>1339</v>
      </c>
      <c r="M27" s="24" t="s">
        <v>36</v>
      </c>
      <c r="N27" s="25" t="s">
        <v>760</v>
      </c>
      <c r="O27" s="25" t="s">
        <v>740</v>
      </c>
      <c r="P27" s="24" t="s">
        <v>36</v>
      </c>
      <c r="Q27" s="24" t="s">
        <v>36</v>
      </c>
      <c r="R27" s="24" t="s">
        <v>36</v>
      </c>
      <c r="S27" s="24"/>
      <c r="U27" s="5"/>
      <c r="V27" s="5"/>
      <c r="W27" s="3"/>
      <c r="X27" s="5"/>
      <c r="Y27" s="5"/>
    </row>
    <row r="28" spans="1:25" ht="15.75" customHeight="1">
      <c r="A28" s="33" t="s">
        <v>801</v>
      </c>
      <c r="B28" s="24" t="s">
        <v>76</v>
      </c>
      <c r="C28" s="24" t="s">
        <v>36</v>
      </c>
      <c r="D28" s="24" t="s">
        <v>765</v>
      </c>
      <c r="E28" s="24"/>
      <c r="F28" s="24" t="s">
        <v>764</v>
      </c>
      <c r="G28" s="24" t="s">
        <v>36</v>
      </c>
      <c r="H28" s="25" t="s">
        <v>763</v>
      </c>
      <c r="I28" s="25" t="s">
        <v>767</v>
      </c>
      <c r="J28" s="24" t="s">
        <v>36</v>
      </c>
      <c r="K28" s="24" t="s">
        <v>36</v>
      </c>
      <c r="L28" s="25" t="s">
        <v>1340</v>
      </c>
      <c r="M28" s="24" t="s">
        <v>36</v>
      </c>
      <c r="N28" s="25" t="s">
        <v>760</v>
      </c>
      <c r="O28" s="25" t="s">
        <v>740</v>
      </c>
      <c r="P28" s="24" t="s">
        <v>36</v>
      </c>
      <c r="Q28" s="24" t="s">
        <v>36</v>
      </c>
      <c r="R28" s="24" t="s">
        <v>36</v>
      </c>
      <c r="S28" s="59"/>
      <c r="U28" s="5"/>
      <c r="V28" s="5"/>
      <c r="W28" s="3"/>
      <c r="X28" s="5"/>
      <c r="Y28" s="5"/>
    </row>
    <row r="29" spans="1:25" ht="15.75" customHeight="1">
      <c r="I29" s="62"/>
    </row>
    <row r="30" spans="1:25" ht="15.75" customHeight="1">
      <c r="I30" s="62"/>
    </row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S28" xr:uid="{726B9559-5016-4120-B9D4-D87ECBDDFECD}">
    <sortState xmlns:xlrd2="http://schemas.microsoft.com/office/spreadsheetml/2017/richdata2" ref="A2:S28">
      <sortCondition ref="A1:A28"/>
    </sortState>
  </autoFilter>
  <conditionalFormatting sqref="H10:H14">
    <cfRule type="cellIs" dxfId="186" priority="8" operator="equal">
      <formula>"-"</formula>
    </cfRule>
  </conditionalFormatting>
  <conditionalFormatting sqref="H6:I8">
    <cfRule type="cellIs" dxfId="185" priority="6" operator="equal">
      <formula>"-"</formula>
    </cfRule>
  </conditionalFormatting>
  <conditionalFormatting sqref="I2">
    <cfRule type="cellIs" dxfId="184" priority="2" operator="equal">
      <formula>"-"</formula>
    </cfRule>
  </conditionalFormatting>
  <conditionalFormatting sqref="I10:I11">
    <cfRule type="cellIs" dxfId="183" priority="10" operator="equal">
      <formula>"-"</formula>
    </cfRule>
  </conditionalFormatting>
  <conditionalFormatting sqref="I3:J3 L3:M3">
    <cfRule type="cellIs" dxfId="182" priority="9" operator="equal">
      <formula>"-"</formula>
    </cfRule>
  </conditionalFormatting>
  <conditionalFormatting sqref="J15:M15">
    <cfRule type="cellIs" dxfId="181" priority="12" operator="equal">
      <formula>"-"</formula>
    </cfRule>
  </conditionalFormatting>
  <conditionalFormatting sqref="K19">
    <cfRule type="cellIs" dxfId="180" priority="11" operator="equal">
      <formula>"-"</formula>
    </cfRule>
  </conditionalFormatting>
  <conditionalFormatting sqref="L17:M17">
    <cfRule type="cellIs" dxfId="179" priority="13" operator="equal">
      <formula>"-"</formula>
    </cfRule>
  </conditionalFormatting>
  <conditionalFormatting sqref="O2:Q10 O12:O22 P14:Q14 O23:P23 O24:O28">
    <cfRule type="cellIs" dxfId="178" priority="7" operator="equal">
      <formula>"-"</formula>
    </cfRule>
  </conditionalFormatting>
  <conditionalFormatting sqref="P5 Y2:Y6">
    <cfRule type="containsText" dxfId="177" priority="130" operator="containsText" text="sp_size">
      <formula>NOT(ISERROR(SEARCH(("sp_size"),(P7))))</formula>
    </cfRule>
  </conditionalFormatting>
  <conditionalFormatting sqref="P6:P9 Y1 Y7:Y28">
    <cfRule type="containsText" dxfId="176" priority="20" operator="containsText" text="sp_size">
      <formula>NOT(ISERROR(SEARCH(("sp_size"),(P5))))</formula>
    </cfRule>
  </conditionalFormatting>
  <conditionalFormatting sqref="P19">
    <cfRule type="cellIs" dxfId="175" priority="1" operator="equal">
      <formula>"-"</formula>
    </cfRule>
  </conditionalFormatting>
  <conditionalFormatting sqref="P2:Q2">
    <cfRule type="containsText" dxfId="174" priority="14" operator="containsText" text="sp_size">
      <formula>NOT(ISERROR(SEARCH(("sp_size"),(P2))))</formula>
    </cfRule>
    <cfRule type="containsText" dxfId="173" priority="15" operator="containsText" text="rarity">
      <formula>NOT(ISERROR(SEARCH(("rarity"),(P2))))</formula>
    </cfRule>
    <cfRule type="containsText" dxfId="172" priority="16" operator="containsText" text="sp_size">
      <formula>NOT(ISERROR(SEARCH(("sp_size"),(P2))))</formula>
    </cfRule>
    <cfRule type="containsText" dxfId="171" priority="17" operator="containsText" text="rarity">
      <formula>NOT(ISERROR(SEARCH(("rarity"),(P2))))</formula>
    </cfRule>
  </conditionalFormatting>
  <conditionalFormatting sqref="P4:Q4">
    <cfRule type="containsText" dxfId="170" priority="18" operator="containsText" text="sp_size">
      <formula>NOT(ISERROR(SEARCH(("sp_size"),(P4))))</formula>
    </cfRule>
    <cfRule type="containsText" dxfId="169" priority="19" operator="containsText" text="rarity">
      <formula>NOT(ISERROR(SEARCH(("rarity"),(P4))))</formula>
    </cfRule>
  </conditionalFormatting>
  <conditionalFormatting sqref="P14:Q14">
    <cfRule type="containsText" dxfId="168" priority="21" operator="containsText" text="sp_size">
      <formula>NOT(ISERROR(SEARCH(("sp_size"),(P14))))</formula>
    </cfRule>
    <cfRule type="containsText" dxfId="167" priority="22" operator="containsText" text="rarity">
      <formula>NOT(ISERROR(SEARCH(("rarity"),(P14))))</formula>
    </cfRule>
  </conditionalFormatting>
  <conditionalFormatting sqref="R6">
    <cfRule type="cellIs" dxfId="166" priority="3" operator="equal">
      <formula>"-"</formula>
    </cfRule>
    <cfRule type="containsText" dxfId="165" priority="4" operator="containsText" text="sp_size">
      <formula>NOT(ISERROR(SEARCH(("sp_size"),(R10))))</formula>
    </cfRule>
    <cfRule type="containsText" dxfId="164" priority="5" operator="containsText" text="rarity">
      <formula>NOT(ISERROR(SEARCH(("rarity"),(R10))))</formula>
    </cfRule>
  </conditionalFormatting>
  <conditionalFormatting sqref="S18">
    <cfRule type="cellIs" dxfId="163" priority="23" operator="equal">
      <formula>"-"</formula>
    </cfRule>
  </conditionalFormatting>
  <conditionalFormatting sqref="V1:V21 W22 V23:V28">
    <cfRule type="containsText" dxfId="162" priority="24" operator="containsText" text="Survey duration">
      <formula>NOT(ISERROR(SEARCH(("Survey duration"),(V1))))</formula>
    </cfRule>
    <cfRule type="containsText" dxfId="161" priority="25" operator="containsText" text="Total number of camera days">
      <formula>NOT(ISERROR(SEARCH(("Total number of camera days"),(V1))))</formula>
    </cfRule>
    <cfRule type="containsText" dxfId="160" priority="26" operator="containsText" text="camdays_per_loc">
      <formula>NOT(ISERROR(SEARCH(("camdays_per_loc"),(V1))))</formula>
    </cfRule>
    <cfRule type="containsText" dxfId="159" priority="27" operator="containsText" text="Camera spacing">
      <formula>NOT(ISERROR(SEARCH(("Camera spacing"),(V1))))</formula>
    </cfRule>
    <cfRule type="containsText" dxfId="158" priority="28" operator="containsText" text="Camera days per camera location">
      <formula>NOT(ISERROR(SEARCH(("Camera days per camera location"),(V1))))</formula>
    </cfRule>
    <cfRule type="containsText" dxfId="157" priority="29" operator="containsText" text="Camera arrangement">
      <formula>NOT(ISERROR(SEARCH(("Camera arrangement"),(V1))))</formula>
    </cfRule>
    <cfRule type="containsText" dxfId="156" priority="30" operator="containsText" text="Number of cameras">
      <formula>NOT(ISERROR(SEARCH(("Number of cameras"),(V1))))</formula>
    </cfRule>
  </conditionalFormatting>
  <conditionalFormatting sqref="W1:W28">
    <cfRule type="containsText" dxfId="155" priority="31" operator="containsText" text="num_cams">
      <formula>NOT(ISERROR(SEARCH(("num_cams"),(W1))))</formula>
    </cfRule>
    <cfRule type="containsText" dxfId="154" priority="32" operator="containsText" text="cam_arrange">
      <formula>NOT(ISERROR(SEARCH(("cam_arrange"),(W1))))</formula>
    </cfRule>
    <cfRule type="containsText" dxfId="153" priority="33" operator="containsText" text="camdays_per_loc">
      <formula>NOT(ISERROR(SEARCH(("camdays_per_loc"),(W1))))</formula>
    </cfRule>
    <cfRule type="containsText" dxfId="152" priority="34" operator="containsText" text="survey_duration">
      <formula>NOT(ISERROR(SEARCH(("survey_duration"),(W1))))</formula>
    </cfRule>
    <cfRule type="containsText" dxfId="151" priority="35" operator="containsText" text="cam_days_ttl">
      <formula>NOT(ISERROR(SEARCH(("cam_days_ttl"),(W1))))</formula>
    </cfRule>
    <cfRule type="containsText" dxfId="150" priority="36" operator="containsText" text="cam_spacing">
      <formula>NOT(ISERROR(SEARCH(("cam_spacing"),(W1))))</formula>
    </cfRule>
  </conditionalFormatting>
  <conditionalFormatting sqref="Y1 P6:P9 Y7:Y28">
    <cfRule type="containsText" dxfId="149" priority="37" operator="containsText" text="rarity">
      <formula>NOT(ISERROR(SEARCH(("rarity"),(P5))))</formula>
    </cfRule>
  </conditionalFormatting>
  <conditionalFormatting sqref="Y2:Y6 P5">
    <cfRule type="containsText" dxfId="148" priority="137" operator="containsText" text="rarity">
      <formula>NOT(ISERROR(SEARCH(("rarity"),(P7))))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DF3C-B59A-4900-9A3B-DC2F4DEF098C}">
  <sheetPr>
    <tabColor rgb="FFA8D08D"/>
  </sheetPr>
  <dimension ref="A1:AW994"/>
  <sheetViews>
    <sheetView zoomScaleNormal="100" workbookViewId="0">
      <pane ySplit="1" topLeftCell="A2" activePane="bottomLeft" state="frozen"/>
      <selection activeCell="N1" sqref="N1"/>
      <selection pane="bottomLeft" activeCell="F30" sqref="F30"/>
    </sheetView>
  </sheetViews>
  <sheetFormatPr defaultColWidth="14.375" defaultRowHeight="15" customHeight="1"/>
  <cols>
    <col min="1" max="1" width="10.75" bestFit="1" customWidth="1"/>
    <col min="2" max="2" width="10.75" hidden="1" customWidth="1"/>
    <col min="3" max="3" width="16.875" hidden="1" customWidth="1"/>
    <col min="4" max="4" width="16.625" customWidth="1"/>
    <col min="5" max="5" width="20.5" bestFit="1" customWidth="1"/>
    <col min="6" max="6" width="18.25" bestFit="1" customWidth="1"/>
    <col min="7" max="7" width="41.25" customWidth="1"/>
    <col min="8" max="8" width="32" hidden="1" customWidth="1"/>
    <col min="9" max="9" width="26.75" customWidth="1"/>
    <col min="10" max="10" width="11.25" customWidth="1"/>
    <col min="11" max="11" width="32.75" customWidth="1"/>
    <col min="12" max="12" width="40.125" customWidth="1"/>
    <col min="13" max="13" width="32" customWidth="1"/>
    <col min="14" max="14" width="34.125" style="3" customWidth="1"/>
    <col min="15" max="15" width="42.125" customWidth="1"/>
    <col min="16" max="16" width="29" customWidth="1"/>
    <col min="17" max="17" width="6.75" customWidth="1"/>
    <col min="18" max="18" width="21.75" customWidth="1"/>
    <col min="19" max="19" width="47.875" customWidth="1"/>
    <col min="20" max="20" width="28.25" customWidth="1"/>
    <col min="21" max="21" width="21.5" customWidth="1"/>
    <col min="22" max="22" width="20.125" customWidth="1"/>
    <col min="23" max="23" width="13.625" customWidth="1"/>
    <col min="24" max="24" width="14.625" customWidth="1"/>
    <col min="25" max="25" width="16.5" customWidth="1"/>
    <col min="26" max="26" width="11.75" customWidth="1"/>
    <col min="27" max="27" width="19.5" customWidth="1"/>
    <col min="28" max="28" width="10.5" customWidth="1"/>
    <col min="29" max="29" width="13.875" customWidth="1"/>
    <col min="30" max="30" width="9.625" customWidth="1"/>
    <col min="31" max="31" width="9" customWidth="1"/>
    <col min="32" max="32" width="9.125" customWidth="1"/>
    <col min="33" max="33" width="19.25" customWidth="1"/>
    <col min="34" max="34" width="13.5" customWidth="1"/>
    <col min="35" max="35" width="17.625" customWidth="1"/>
    <col min="36" max="36" width="21.25" customWidth="1"/>
    <col min="37" max="37" width="9.25" customWidth="1"/>
    <col min="38" max="41" width="9.125" customWidth="1"/>
    <col min="42" max="42" width="20.25" customWidth="1"/>
    <col min="43" max="43" width="9.125" customWidth="1"/>
    <col min="44" max="44" width="24.5" customWidth="1"/>
    <col min="45" max="45" width="10.75" customWidth="1"/>
    <col min="46" max="46" width="30.875" customWidth="1"/>
    <col min="47" max="47" width="20.125" customWidth="1"/>
    <col min="48" max="48" width="40.375" customWidth="1"/>
    <col min="49" max="49" width="3.125" bestFit="1" customWidth="1"/>
  </cols>
  <sheetData>
    <row r="1" spans="1:49" s="3" customFormat="1" ht="15.75">
      <c r="A1" s="21" t="s">
        <v>799</v>
      </c>
      <c r="B1" s="21" t="s">
        <v>1892</v>
      </c>
      <c r="C1" s="21" t="s">
        <v>1295</v>
      </c>
      <c r="D1" s="21" t="s">
        <v>737</v>
      </c>
      <c r="E1" s="21" t="s">
        <v>1351</v>
      </c>
      <c r="F1" s="82" t="s">
        <v>1922</v>
      </c>
      <c r="G1" s="82" t="s">
        <v>1921</v>
      </c>
      <c r="H1" s="82" t="s">
        <v>1920</v>
      </c>
      <c r="I1" s="86" t="s">
        <v>1919</v>
      </c>
      <c r="J1" s="82" t="s">
        <v>1891</v>
      </c>
      <c r="K1" s="82" t="s">
        <v>1888</v>
      </c>
      <c r="L1" s="86" t="s">
        <v>1918</v>
      </c>
      <c r="M1" s="82" t="s">
        <v>1039</v>
      </c>
      <c r="N1" s="85" t="s">
        <v>1917</v>
      </c>
      <c r="O1" s="21" t="s">
        <v>1882</v>
      </c>
      <c r="P1" s="21" t="s">
        <v>1353</v>
      </c>
      <c r="Q1" s="21" t="s">
        <v>1890</v>
      </c>
      <c r="R1" s="21" t="s">
        <v>1893</v>
      </c>
      <c r="S1" s="21" t="s">
        <v>1889</v>
      </c>
      <c r="T1" s="21" t="s">
        <v>1887</v>
      </c>
      <c r="U1" s="21" t="s">
        <v>1886</v>
      </c>
      <c r="V1" s="21" t="s">
        <v>1885</v>
      </c>
      <c r="W1" s="21" t="s">
        <v>816</v>
      </c>
      <c r="X1" s="21" t="s">
        <v>813</v>
      </c>
      <c r="Y1" s="21" t="s">
        <v>17</v>
      </c>
      <c r="Z1" s="21" t="s">
        <v>814</v>
      </c>
      <c r="AA1" s="21" t="s">
        <v>1749</v>
      </c>
      <c r="AB1" s="21" t="s">
        <v>19</v>
      </c>
      <c r="AC1" s="21" t="s">
        <v>830</v>
      </c>
      <c r="AD1" s="21" t="s">
        <v>817</v>
      </c>
      <c r="AE1" s="21" t="s">
        <v>27</v>
      </c>
      <c r="AF1" s="21" t="s">
        <v>815</v>
      </c>
      <c r="AG1" s="21" t="s">
        <v>822</v>
      </c>
      <c r="AH1" s="21" t="s">
        <v>40</v>
      </c>
      <c r="AI1" s="21" t="s">
        <v>823</v>
      </c>
      <c r="AJ1" s="21" t="s">
        <v>1835</v>
      </c>
      <c r="AK1" s="21" t="s">
        <v>1760</v>
      </c>
      <c r="AL1" s="21" t="s">
        <v>1346</v>
      </c>
      <c r="AM1" s="21" t="s">
        <v>828</v>
      </c>
      <c r="AN1" s="21" t="s">
        <v>840</v>
      </c>
      <c r="AO1" s="21" t="s">
        <v>831</v>
      </c>
      <c r="AP1" s="21" t="s">
        <v>832</v>
      </c>
      <c r="AQ1" s="21" t="s">
        <v>833</v>
      </c>
      <c r="AR1" s="21" t="s">
        <v>1884</v>
      </c>
      <c r="AS1" s="21" t="s">
        <v>1916</v>
      </c>
      <c r="AT1" s="21" t="s">
        <v>1883</v>
      </c>
      <c r="AU1" s="21" t="s">
        <v>1881</v>
      </c>
      <c r="AV1" s="21" t="s">
        <v>1880</v>
      </c>
      <c r="AW1" s="21" t="s">
        <v>1352</v>
      </c>
    </row>
    <row r="2" spans="1:49" ht="15.75">
      <c r="A2" s="79" t="s">
        <v>800</v>
      </c>
      <c r="B2" s="7">
        <v>4</v>
      </c>
      <c r="C2" s="4">
        <v>18</v>
      </c>
      <c r="D2" s="5" t="s">
        <v>90</v>
      </c>
      <c r="E2" s="3" t="s">
        <v>177</v>
      </c>
      <c r="F2" s="3" t="s">
        <v>539</v>
      </c>
      <c r="G2" s="7" t="s">
        <v>1451</v>
      </c>
      <c r="H2" s="3" t="s">
        <v>1451</v>
      </c>
      <c r="I2" s="3" t="str">
        <f>IF(G2=H2,"false","TRUE")</f>
        <v>false</v>
      </c>
      <c r="J2" s="4" t="str">
        <f>IF(C2&lt;10,(B2&amp;".0"&amp;C2),(B2&amp;"."&amp;C2))</f>
        <v>4.18</v>
      </c>
      <c r="K2" s="3" t="s">
        <v>862</v>
      </c>
      <c r="L2" s="5" t="s">
        <v>1357</v>
      </c>
      <c r="M2" s="5" t="s">
        <v>1789</v>
      </c>
      <c r="N2" s="3" t="str">
        <f>M2&amp;" ("&amp;AU2&amp;")"</f>
        <v>≥ 20 per stratum (Wearn &amp; Glover-Kapfer, 2017)</v>
      </c>
      <c r="O2" s="5" t="s">
        <v>535</v>
      </c>
      <c r="P2" s="5"/>
      <c r="Q2" s="5"/>
      <c r="R2" s="5" t="s">
        <v>536</v>
      </c>
      <c r="S2" s="5" t="s">
        <v>1789</v>
      </c>
      <c r="T2" s="3" t="s">
        <v>1825</v>
      </c>
      <c r="U2" s="5" t="s">
        <v>1788</v>
      </c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1835</v>
      </c>
      <c r="AK2" s="3"/>
      <c r="AL2" s="3"/>
      <c r="AM2" s="3"/>
      <c r="AN2" s="3"/>
      <c r="AO2" s="3"/>
      <c r="AP2" s="3"/>
      <c r="AQ2" s="3"/>
      <c r="AR2" s="64" t="s">
        <v>538</v>
      </c>
      <c r="AS2" s="64"/>
      <c r="AT2" s="5" t="s">
        <v>862</v>
      </c>
      <c r="AU2" s="5" t="s">
        <v>35</v>
      </c>
      <c r="AV2" s="3" t="s">
        <v>1735</v>
      </c>
      <c r="AW2" s="21" t="s">
        <v>1352</v>
      </c>
    </row>
    <row r="3" spans="1:49" ht="15.75">
      <c r="A3" s="79" t="s">
        <v>800</v>
      </c>
      <c r="B3" s="7">
        <v>2</v>
      </c>
      <c r="C3" s="4">
        <v>9</v>
      </c>
      <c r="D3" s="3" t="s">
        <v>124</v>
      </c>
      <c r="E3" s="3" t="s">
        <v>190</v>
      </c>
      <c r="F3" s="3" t="s">
        <v>512</v>
      </c>
      <c r="G3" s="7" t="s">
        <v>1410</v>
      </c>
      <c r="H3" s="3" t="s">
        <v>1410</v>
      </c>
      <c r="I3" s="3" t="str">
        <f>IF(G3=H3,"false","TRUE")</f>
        <v>false</v>
      </c>
      <c r="J3" s="4" t="str">
        <f>IF(C3&lt;10,(B3&amp;".0"&amp;C3),(B3&amp;"."&amp;C3))</f>
        <v>2.09</v>
      </c>
      <c r="K3" s="3" t="s">
        <v>862</v>
      </c>
      <c r="L3" s="84" t="s">
        <v>1828</v>
      </c>
      <c r="M3" s="5" t="s">
        <v>1829</v>
      </c>
      <c r="N3" s="3" t="str">
        <f>M3&amp;" ("&amp;AU3&amp;")"</f>
        <v>1-2 km is often adequate ( Tobler et al., 2008; Kinnaird &amp; O'Brien, 2011; Ahumada et al., 2011; Wearn &amp; Glover-Kapfer, 2017)</v>
      </c>
      <c r="O3" s="3" t="s">
        <v>510</v>
      </c>
      <c r="P3" s="5" t="s">
        <v>1830</v>
      </c>
      <c r="Q3" s="5"/>
      <c r="R3" s="3" t="s">
        <v>500</v>
      </c>
      <c r="S3" s="3" t="s">
        <v>1829</v>
      </c>
      <c r="T3" s="3" t="s">
        <v>1827</v>
      </c>
      <c r="U3" s="5" t="s">
        <v>1785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12" t="s">
        <v>511</v>
      </c>
      <c r="AS3" s="12"/>
      <c r="AT3" s="3" t="s">
        <v>510</v>
      </c>
      <c r="AU3" s="3" t="s">
        <v>509</v>
      </c>
      <c r="AV3" s="3" t="s">
        <v>1735</v>
      </c>
      <c r="AW3" s="21" t="s">
        <v>1352</v>
      </c>
    </row>
    <row r="4" spans="1:49" ht="15.75">
      <c r="A4" s="45" t="s">
        <v>801</v>
      </c>
      <c r="D4" s="3" t="s">
        <v>105</v>
      </c>
      <c r="E4" s="3" t="s">
        <v>187</v>
      </c>
      <c r="F4" s="3" t="s">
        <v>206</v>
      </c>
      <c r="G4" s="3" t="s">
        <v>1578</v>
      </c>
      <c r="H4" s="12" t="s">
        <v>1915</v>
      </c>
      <c r="I4" s="3" t="str">
        <f>IF(G4=H4,"false","TRUE")</f>
        <v>TRUE</v>
      </c>
      <c r="J4">
        <v>9999</v>
      </c>
      <c r="K4" s="3"/>
      <c r="L4" t="s">
        <v>1914</v>
      </c>
      <c r="AW4" s="21" t="s">
        <v>1352</v>
      </c>
    </row>
    <row r="5" spans="1:49" ht="15.75">
      <c r="A5" s="45" t="s">
        <v>801</v>
      </c>
      <c r="D5" s="3" t="s">
        <v>56</v>
      </c>
      <c r="E5" s="3" t="s">
        <v>40</v>
      </c>
      <c r="F5" s="3" t="s">
        <v>139</v>
      </c>
      <c r="G5" s="3" t="s">
        <v>1464</v>
      </c>
      <c r="H5" s="12" t="s">
        <v>1915</v>
      </c>
      <c r="I5" s="3" t="str">
        <f>IF(G5=H5,"false","TRUE")</f>
        <v>TRUE</v>
      </c>
      <c r="J5">
        <v>9999</v>
      </c>
      <c r="K5" s="3"/>
      <c r="L5" t="s">
        <v>1914</v>
      </c>
      <c r="AW5" s="21" t="s">
        <v>1352</v>
      </c>
    </row>
    <row r="6" spans="1:49" ht="15.75">
      <c r="A6" s="45" t="s">
        <v>801</v>
      </c>
      <c r="D6" s="3" t="s">
        <v>56</v>
      </c>
      <c r="E6" s="3" t="s">
        <v>187</v>
      </c>
      <c r="F6" s="3" t="s">
        <v>237</v>
      </c>
      <c r="G6" s="3" t="s">
        <v>1477</v>
      </c>
      <c r="H6" s="12" t="s">
        <v>1915</v>
      </c>
      <c r="I6" s="3" t="str">
        <f>IF(G6=H6,"false","TRUE")</f>
        <v>TRUE</v>
      </c>
      <c r="J6">
        <v>9999</v>
      </c>
      <c r="K6" s="3"/>
      <c r="L6" t="s">
        <v>1914</v>
      </c>
      <c r="AW6" s="21" t="s">
        <v>1352</v>
      </c>
    </row>
    <row r="7" spans="1:49" ht="15.75">
      <c r="A7" s="45" t="s">
        <v>801</v>
      </c>
      <c r="D7" s="3" t="s">
        <v>108</v>
      </c>
      <c r="E7" s="3" t="s">
        <v>187</v>
      </c>
      <c r="F7" s="3" t="s">
        <v>236</v>
      </c>
      <c r="G7" s="3" t="s">
        <v>1503</v>
      </c>
      <c r="H7" s="12" t="s">
        <v>1915</v>
      </c>
      <c r="I7" s="3" t="str">
        <f>IF(G7=H7,"false","TRUE")</f>
        <v>TRUE</v>
      </c>
      <c r="J7">
        <v>9999</v>
      </c>
      <c r="K7" s="3"/>
      <c r="L7" t="s">
        <v>1914</v>
      </c>
      <c r="AW7" s="21" t="s">
        <v>1352</v>
      </c>
    </row>
    <row r="8" spans="1:49" ht="15.75">
      <c r="A8" s="79" t="s">
        <v>800</v>
      </c>
      <c r="B8" s="7">
        <v>2</v>
      </c>
      <c r="C8" s="4">
        <v>11</v>
      </c>
      <c r="D8" s="5" t="s">
        <v>124</v>
      </c>
      <c r="E8" s="3" t="s">
        <v>177</v>
      </c>
      <c r="F8" s="3" t="s">
        <v>733</v>
      </c>
      <c r="G8" s="7" t="s">
        <v>1411</v>
      </c>
      <c r="H8" s="3" t="s">
        <v>1411</v>
      </c>
      <c r="I8" s="3" t="str">
        <f>IF(G8=H8,"false","TRUE")</f>
        <v>false</v>
      </c>
      <c r="J8" s="4" t="str">
        <f>IF(C8&lt;10,(B8&amp;".0"&amp;C8),(B8&amp;"."&amp;C8))</f>
        <v>2.11</v>
      </c>
      <c r="K8" s="3" t="s">
        <v>740</v>
      </c>
      <c r="L8" s="3" t="s">
        <v>740</v>
      </c>
      <c r="M8" s="5" t="s">
        <v>1894</v>
      </c>
      <c r="N8" s="3" t="str">
        <f>M8&amp;" ("&amp;AU8&amp;")"</f>
        <v>&lt;b&gt;≥ 20 (minumum)&lt;/b&gt; (Wearn &amp; Glover-Kapfer, 2017)</v>
      </c>
      <c r="O8" s="5" t="s">
        <v>719</v>
      </c>
      <c r="P8" s="3" t="s">
        <v>246</v>
      </c>
      <c r="Q8" s="3" t="b">
        <v>1</v>
      </c>
      <c r="R8" s="5" t="s">
        <v>1777</v>
      </c>
      <c r="S8" s="5" t="s">
        <v>1776</v>
      </c>
      <c r="T8" s="3" t="s">
        <v>862</v>
      </c>
      <c r="U8" s="5" t="s">
        <v>1753</v>
      </c>
      <c r="V8" s="5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 t="s">
        <v>1346</v>
      </c>
      <c r="AM8" s="3"/>
      <c r="AN8" s="3"/>
      <c r="AO8" s="3"/>
      <c r="AP8" s="3"/>
      <c r="AQ8" s="3"/>
      <c r="AR8" s="3"/>
      <c r="AS8" s="3"/>
      <c r="AT8" s="5" t="s">
        <v>862</v>
      </c>
      <c r="AU8" s="5" t="s">
        <v>35</v>
      </c>
      <c r="AV8" s="3" t="s">
        <v>1735</v>
      </c>
      <c r="AW8" s="21" t="s">
        <v>1352</v>
      </c>
    </row>
    <row r="9" spans="1:49" ht="15.75">
      <c r="A9" s="7" t="s">
        <v>801</v>
      </c>
      <c r="B9" s="7">
        <v>10</v>
      </c>
      <c r="C9" s="4">
        <v>21</v>
      </c>
      <c r="D9" s="13" t="s">
        <v>105</v>
      </c>
      <c r="E9" s="12" t="s">
        <v>177</v>
      </c>
      <c r="F9" s="3" t="s">
        <v>403</v>
      </c>
      <c r="G9" s="7" t="s">
        <v>1573</v>
      </c>
      <c r="H9" s="3" t="s">
        <v>1572</v>
      </c>
      <c r="I9" s="3" t="str">
        <f>IF(G9=H9,"false","TRUE")</f>
        <v>TRUE</v>
      </c>
      <c r="J9" s="4" t="str">
        <f>B9&amp;"."&amp;C9</f>
        <v>10.21</v>
      </c>
      <c r="K9" s="3" t="s">
        <v>1377</v>
      </c>
      <c r="L9" s="3" t="s">
        <v>1379</v>
      </c>
      <c r="M9" s="5" t="s">
        <v>1872</v>
      </c>
      <c r="N9" s="3" t="str">
        <f>M9&amp;" ("&amp;AU9&amp;")"</f>
        <v>60-100 (or less*) (SCR/SECR: Tobler &amp; Powell, 2013)</v>
      </c>
      <c r="O9" s="13" t="s">
        <v>401</v>
      </c>
      <c r="P9" s="5"/>
      <c r="Q9" s="5"/>
      <c r="R9" s="13" t="s">
        <v>402</v>
      </c>
      <c r="S9" s="13" t="s">
        <v>1872</v>
      </c>
      <c r="T9" s="13" t="s">
        <v>1769</v>
      </c>
      <c r="U9" s="5" t="s">
        <v>1753</v>
      </c>
      <c r="V9" s="5" t="s">
        <v>1863</v>
      </c>
      <c r="W9" s="3"/>
      <c r="X9" s="3"/>
      <c r="Y9" s="3" t="s">
        <v>17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5"/>
      <c r="AT9" s="5" t="s">
        <v>862</v>
      </c>
      <c r="AU9" s="13" t="s">
        <v>400</v>
      </c>
      <c r="AV9" s="3" t="s">
        <v>1862</v>
      </c>
      <c r="AW9" s="21" t="s">
        <v>1352</v>
      </c>
    </row>
    <row r="10" spans="1:49" ht="15.75">
      <c r="A10" s="7" t="s">
        <v>801</v>
      </c>
      <c r="B10" s="7">
        <v>9</v>
      </c>
      <c r="C10" s="4">
        <v>11</v>
      </c>
      <c r="D10" s="3" t="s">
        <v>81</v>
      </c>
      <c r="E10" s="3" t="s">
        <v>187</v>
      </c>
      <c r="F10" s="3" t="s">
        <v>398</v>
      </c>
      <c r="G10" s="7" t="s">
        <v>1549</v>
      </c>
      <c r="H10" s="3" t="s">
        <v>1548</v>
      </c>
      <c r="I10" s="3" t="str">
        <f>IF(G10=H10,"false","TRUE")</f>
        <v>TRUE</v>
      </c>
      <c r="J10" s="4" t="str">
        <f>B10&amp;"."&amp;C10</f>
        <v>9.11</v>
      </c>
      <c r="K10" s="3" t="s">
        <v>1365</v>
      </c>
      <c r="L10" s="3" t="s">
        <v>1379</v>
      </c>
      <c r="M10" s="5" t="s">
        <v>1756</v>
      </c>
      <c r="N10" s="3" t="str">
        <f>M10&amp;" ("&amp;AU10&amp;")"</f>
        <v>&gt; 60-120 (Sun et al., 2014; Augustine et al., 2019; Sun et al., 2022; Clarke et al., 2023)</v>
      </c>
      <c r="O10" s="3" t="s">
        <v>397</v>
      </c>
      <c r="P10" s="5"/>
      <c r="Q10" s="5"/>
      <c r="R10" s="3" t="s">
        <v>393</v>
      </c>
      <c r="S10" s="3" t="s">
        <v>1756</v>
      </c>
      <c r="T10" s="3" t="s">
        <v>1741</v>
      </c>
      <c r="U10" s="5" t="s">
        <v>1737</v>
      </c>
      <c r="V10" s="5" t="s">
        <v>1736</v>
      </c>
      <c r="W10" s="3"/>
      <c r="X10" s="3"/>
      <c r="Y10" s="3" t="s">
        <v>17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5"/>
      <c r="AS10" s="5"/>
      <c r="AT10" s="5" t="s">
        <v>862</v>
      </c>
      <c r="AU10" s="3" t="s">
        <v>218</v>
      </c>
      <c r="AV10" s="3" t="s">
        <v>1735</v>
      </c>
      <c r="AW10" s="21" t="s">
        <v>1352</v>
      </c>
    </row>
    <row r="11" spans="1:49" ht="15.75">
      <c r="A11" s="7" t="s">
        <v>801</v>
      </c>
      <c r="B11" s="7">
        <v>8</v>
      </c>
      <c r="C11" s="4">
        <v>8</v>
      </c>
      <c r="D11" s="3" t="s">
        <v>84</v>
      </c>
      <c r="E11" s="3" t="s">
        <v>187</v>
      </c>
      <c r="F11" s="3" t="s">
        <v>399</v>
      </c>
      <c r="G11" s="7" t="s">
        <v>1533</v>
      </c>
      <c r="H11" s="3" t="s">
        <v>1533</v>
      </c>
      <c r="I11" s="3" t="str">
        <f>IF(G11=H11,"false","TRUE")</f>
        <v>false</v>
      </c>
      <c r="J11" s="4" t="str">
        <f>B11&amp;"."&amp;C11</f>
        <v>8.8</v>
      </c>
      <c r="K11" s="3" t="s">
        <v>1365</v>
      </c>
      <c r="L11" s="3" t="s">
        <v>1379</v>
      </c>
      <c r="M11" s="5" t="s">
        <v>1756</v>
      </c>
      <c r="N11" s="3" t="str">
        <f>M11&amp;" ("&amp;AU11&amp;")"</f>
        <v>&gt; 60-120 (Tobler &amp; Powell, 2013; Wearn &amp; Glover-Kapfer, 2017)</v>
      </c>
      <c r="O11" s="3" t="s">
        <v>263</v>
      </c>
      <c r="P11" s="5"/>
      <c r="Q11" s="5"/>
      <c r="R11" s="3" t="s">
        <v>393</v>
      </c>
      <c r="S11" s="3" t="s">
        <v>1756</v>
      </c>
      <c r="T11" s="3" t="s">
        <v>1741</v>
      </c>
      <c r="U11" s="5" t="s">
        <v>1737</v>
      </c>
      <c r="V11" s="3"/>
      <c r="W11" s="3"/>
      <c r="X11" s="3"/>
      <c r="Y11" s="3" t="s">
        <v>17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5"/>
      <c r="AS11" s="5"/>
      <c r="AT11" s="5" t="s">
        <v>862</v>
      </c>
      <c r="AU11" s="3" t="s">
        <v>262</v>
      </c>
      <c r="AV11" s="3" t="s">
        <v>1735</v>
      </c>
      <c r="AW11" s="21" t="s">
        <v>1352</v>
      </c>
    </row>
    <row r="12" spans="1:49" ht="15.75">
      <c r="A12" s="76" t="s">
        <v>801</v>
      </c>
      <c r="B12" s="76">
        <v>6</v>
      </c>
      <c r="C12" s="75">
        <v>23</v>
      </c>
      <c r="D12" s="74" t="s">
        <v>108</v>
      </c>
      <c r="E12" s="73" t="s">
        <v>177</v>
      </c>
      <c r="F12" s="73" t="s">
        <v>406</v>
      </c>
      <c r="G12" s="7" t="s">
        <v>1499</v>
      </c>
      <c r="H12" s="73" t="s">
        <v>1771</v>
      </c>
      <c r="I12" s="3" t="str">
        <f>IF(G12=H12,"false","TRUE")</f>
        <v>TRUE</v>
      </c>
      <c r="J12" s="75" t="str">
        <f>B12&amp;"."&amp;C12</f>
        <v>6.23</v>
      </c>
      <c r="K12" s="3" t="s">
        <v>1377</v>
      </c>
      <c r="L12" s="3" t="s">
        <v>1379</v>
      </c>
      <c r="M12" s="74" t="s">
        <v>1770</v>
      </c>
      <c r="N12" s="3" t="str">
        <f>M12&amp;" ("&amp;AU12&amp;")"</f>
        <v>60-100 (Royle et al., 2009)</v>
      </c>
      <c r="O12" s="74" t="s">
        <v>405</v>
      </c>
      <c r="P12" s="74"/>
      <c r="Q12" s="74"/>
      <c r="R12" s="74" t="s">
        <v>402</v>
      </c>
      <c r="S12" s="74" t="s">
        <v>1770</v>
      </c>
      <c r="T12" s="74" t="s">
        <v>1769</v>
      </c>
      <c r="U12" s="74" t="s">
        <v>1753</v>
      </c>
      <c r="V12" s="74" t="s">
        <v>1272</v>
      </c>
      <c r="W12" s="73"/>
      <c r="X12" s="73"/>
      <c r="Y12" s="73" t="s">
        <v>17</v>
      </c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74"/>
      <c r="AT12" s="74" t="s">
        <v>862</v>
      </c>
      <c r="AU12" s="74" t="s">
        <v>404</v>
      </c>
      <c r="AV12" s="73" t="s">
        <v>1735</v>
      </c>
      <c r="AW12" s="21" t="s">
        <v>1352</v>
      </c>
    </row>
    <row r="13" spans="1:49" ht="15.75">
      <c r="A13" s="7" t="s">
        <v>801</v>
      </c>
      <c r="B13" s="7">
        <v>10</v>
      </c>
      <c r="C13" s="4">
        <v>1</v>
      </c>
      <c r="D13" s="3" t="s">
        <v>105</v>
      </c>
      <c r="E13" s="3" t="s">
        <v>40</v>
      </c>
      <c r="F13" s="3" t="s">
        <v>668</v>
      </c>
      <c r="G13" s="7" t="s">
        <v>1558</v>
      </c>
      <c r="H13" s="3" t="s">
        <v>1558</v>
      </c>
      <c r="I13" s="3" t="str">
        <f>IF(G13=H13,"false","TRUE")</f>
        <v>false</v>
      </c>
      <c r="J13" s="4" t="str">
        <f>B13&amp;"."&amp;C13</f>
        <v>10.1</v>
      </c>
      <c r="K13" s="3" t="s">
        <v>862</v>
      </c>
      <c r="L13" s="5"/>
      <c r="M13" s="5" t="s">
        <v>1864</v>
      </c>
      <c r="N13" s="3" t="str">
        <f>M13&amp;" ("&amp;AU13&amp;")"</f>
        <v>Ideally regular, closely-spaced cameras (relative to home range size) [due to the increased likelihood of capturing both sides of the animal (Augustine et al., 2018)] (Augustine et al., 2018)</v>
      </c>
      <c r="O13" s="3" t="s">
        <v>667</v>
      </c>
      <c r="P13" s="5" t="s">
        <v>1748</v>
      </c>
      <c r="Q13" s="5"/>
      <c r="R13" s="3" t="s">
        <v>65</v>
      </c>
      <c r="S13" s="3" t="s">
        <v>1864</v>
      </c>
      <c r="T13" s="3" t="s">
        <v>862</v>
      </c>
      <c r="U13" s="5" t="s">
        <v>862</v>
      </c>
      <c r="V13" s="5" t="s">
        <v>1863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 t="s">
        <v>65</v>
      </c>
      <c r="AS13" s="3"/>
      <c r="AT13" s="3" t="s">
        <v>667</v>
      </c>
      <c r="AU13" s="3" t="s">
        <v>666</v>
      </c>
      <c r="AV13" s="3" t="s">
        <v>1911</v>
      </c>
      <c r="AW13" s="21" t="s">
        <v>1352</v>
      </c>
    </row>
    <row r="14" spans="1:49" ht="15.75">
      <c r="A14" s="7" t="s">
        <v>801</v>
      </c>
      <c r="B14" s="7">
        <v>10</v>
      </c>
      <c r="C14" s="4">
        <v>5</v>
      </c>
      <c r="D14" s="3" t="s">
        <v>105</v>
      </c>
      <c r="E14" s="3" t="s">
        <v>40</v>
      </c>
      <c r="F14" s="3" t="s">
        <v>664</v>
      </c>
      <c r="G14" s="7" t="s">
        <v>1559</v>
      </c>
      <c r="H14" s="3" t="s">
        <v>1562</v>
      </c>
      <c r="I14" s="3" t="str">
        <f>IF(G14=H14,"false","TRUE")</f>
        <v>TRUE</v>
      </c>
      <c r="J14" s="4" t="str">
        <f>B14&amp;"."&amp;C14</f>
        <v>10.5</v>
      </c>
      <c r="K14" s="3" t="s">
        <v>862</v>
      </c>
      <c r="L14" s="5"/>
      <c r="M14" s="5" t="s">
        <v>1869</v>
      </c>
      <c r="N14" s="3" t="str">
        <f>M14&amp;" ("&amp;AU14&amp;")"</f>
        <v>*Note: these recommendations are the same as SCR; however, more flexible ([Same as SCR: Augustine et al., 2018; Clarke et al., 2023])</v>
      </c>
      <c r="O14" s="3" t="s">
        <v>663</v>
      </c>
      <c r="P14" s="5" t="s">
        <v>1735</v>
      </c>
      <c r="Q14" s="5"/>
      <c r="R14" s="3" t="s">
        <v>65</v>
      </c>
      <c r="S14" s="3" t="s">
        <v>1869</v>
      </c>
      <c r="T14" s="3" t="s">
        <v>862</v>
      </c>
      <c r="U14" s="5" t="s">
        <v>947</v>
      </c>
      <c r="V14" s="5" t="s">
        <v>1270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 t="s">
        <v>65</v>
      </c>
      <c r="AS14" s="3"/>
      <c r="AT14" s="5" t="s">
        <v>862</v>
      </c>
      <c r="AU14" s="3" t="s">
        <v>662</v>
      </c>
      <c r="AV14" s="3" t="s">
        <v>1862</v>
      </c>
      <c r="AW14" s="21" t="s">
        <v>1352</v>
      </c>
    </row>
    <row r="15" spans="1:49" ht="15.75">
      <c r="A15" s="7" t="s">
        <v>801</v>
      </c>
      <c r="B15" s="7">
        <v>10</v>
      </c>
      <c r="C15" s="4">
        <v>2</v>
      </c>
      <c r="D15" s="3" t="s">
        <v>105</v>
      </c>
      <c r="E15" s="3" t="s">
        <v>40</v>
      </c>
      <c r="F15" s="3" t="s">
        <v>170</v>
      </c>
      <c r="G15" s="7" t="s">
        <v>1560</v>
      </c>
      <c r="H15" s="3" t="s">
        <v>1559</v>
      </c>
      <c r="I15" s="3" t="str">
        <f>IF(G15=H15,"false","TRUE")</f>
        <v>TRUE</v>
      </c>
      <c r="J15" s="4" t="str">
        <f>B15&amp;"."&amp;C15</f>
        <v>10.2</v>
      </c>
      <c r="K15" s="3" t="s">
        <v>862</v>
      </c>
      <c r="L15" s="5"/>
      <c r="M15" s="5" t="s">
        <v>169</v>
      </c>
      <c r="N15" s="3" t="str">
        <f>M15&amp;" ("&amp;AU15&amp;")"</f>
        <v>Paired ([Same as SCR: Augustine et al., 2018; Clarke et al., 2023][SCR/SECR: Rovero et al., 2013; Wearn &amp; Glover-Kapfer, 2017])</v>
      </c>
      <c r="O15" s="3" t="s">
        <v>168</v>
      </c>
      <c r="P15" s="3" t="s">
        <v>1735</v>
      </c>
      <c r="Q15" s="3"/>
      <c r="R15" s="3" t="s">
        <v>169</v>
      </c>
      <c r="S15" s="3" t="s">
        <v>169</v>
      </c>
      <c r="T15" s="3" t="s">
        <v>862</v>
      </c>
      <c r="U15" s="5" t="s">
        <v>862</v>
      </c>
      <c r="V15" s="5" t="s">
        <v>1863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5"/>
      <c r="AS15" s="5"/>
      <c r="AT15" s="5" t="s">
        <v>862</v>
      </c>
      <c r="AU15" s="3" t="s">
        <v>167</v>
      </c>
      <c r="AV15" s="3" t="s">
        <v>1862</v>
      </c>
      <c r="AW15" s="21" t="s">
        <v>1352</v>
      </c>
    </row>
    <row r="16" spans="1:49" ht="15.75">
      <c r="A16" s="7" t="s">
        <v>801</v>
      </c>
      <c r="B16" s="7">
        <v>10</v>
      </c>
      <c r="C16" s="4">
        <v>3</v>
      </c>
      <c r="D16" s="3" t="s">
        <v>105</v>
      </c>
      <c r="E16" s="3" t="s">
        <v>40</v>
      </c>
      <c r="F16" s="3" t="s">
        <v>251</v>
      </c>
      <c r="G16" s="7" t="s">
        <v>1561</v>
      </c>
      <c r="H16" s="3" t="s">
        <v>1560</v>
      </c>
      <c r="I16" s="3" t="str">
        <f>IF(G16=H16,"false","TRUE")</f>
        <v>TRUE</v>
      </c>
      <c r="J16" s="4" t="str">
        <f>B16&amp;"."&amp;C16</f>
        <v>10.3</v>
      </c>
      <c r="K16" s="3" t="s">
        <v>862</v>
      </c>
      <c r="L16" s="5"/>
      <c r="M16" s="5" t="s">
        <v>250</v>
      </c>
      <c r="N16" s="3" t="str">
        <f>M16&amp;" ("&amp;AU16&amp;")"</f>
        <v>Clustered ([Same as SCR: Augustine et al., 2018; Clarke et al., 2023][SCR/SECR: Sun et al., 2014; Wearn &amp; Glover-Kapfer, 2017])</v>
      </c>
      <c r="O16" s="3" t="s">
        <v>249</v>
      </c>
      <c r="P16" s="3" t="s">
        <v>1735</v>
      </c>
      <c r="Q16" s="3"/>
      <c r="R16" s="3" t="s">
        <v>250</v>
      </c>
      <c r="S16" s="3" t="s">
        <v>250</v>
      </c>
      <c r="T16" s="3" t="s">
        <v>862</v>
      </c>
      <c r="U16" s="5" t="s">
        <v>862</v>
      </c>
      <c r="V16" s="5" t="s">
        <v>1863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5"/>
      <c r="AS16" s="5"/>
      <c r="AT16" s="5" t="s">
        <v>862</v>
      </c>
      <c r="AU16" s="3" t="s">
        <v>248</v>
      </c>
      <c r="AV16" s="3" t="s">
        <v>1862</v>
      </c>
      <c r="AW16" s="21" t="s">
        <v>1352</v>
      </c>
    </row>
    <row r="17" spans="1:49" ht="15.75">
      <c r="A17" s="7" t="s">
        <v>801</v>
      </c>
      <c r="B17" s="7">
        <v>10</v>
      </c>
      <c r="C17" s="4">
        <v>4</v>
      </c>
      <c r="D17" s="3" t="s">
        <v>105</v>
      </c>
      <c r="E17" s="3" t="s">
        <v>40</v>
      </c>
      <c r="F17" s="3" t="s">
        <v>106</v>
      </c>
      <c r="G17" s="7" t="s">
        <v>1562</v>
      </c>
      <c r="H17" s="3" t="s">
        <v>1561</v>
      </c>
      <c r="I17" s="3" t="str">
        <f>IF(G17=H17,"false","TRUE")</f>
        <v>TRUE</v>
      </c>
      <c r="J17" s="4" t="str">
        <f>B17&amp;"."&amp;C17</f>
        <v>10.4</v>
      </c>
      <c r="K17" s="3" t="s">
        <v>862</v>
      </c>
      <c r="L17" s="5"/>
      <c r="M17" s="5" t="s">
        <v>95</v>
      </c>
      <c r="N17" s="3" t="str">
        <f>M17&amp;" ("&amp;AU17&amp;")"</f>
        <v>Systematic ([Same as SCR: Augustine et al., 2018; Clarke et al., 2023][SCR/SECR: Clarke et al., 2023])</v>
      </c>
      <c r="O17" s="3" t="s">
        <v>104</v>
      </c>
      <c r="P17" s="3" t="s">
        <v>1735</v>
      </c>
      <c r="Q17" s="3"/>
      <c r="R17" s="3" t="s">
        <v>95</v>
      </c>
      <c r="S17" s="3" t="s">
        <v>95</v>
      </c>
      <c r="T17" s="3" t="s">
        <v>862</v>
      </c>
      <c r="U17" s="5" t="s">
        <v>862</v>
      </c>
      <c r="V17" s="5" t="s">
        <v>1863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5"/>
      <c r="AT17" s="5" t="s">
        <v>862</v>
      </c>
      <c r="AU17" s="3" t="s">
        <v>103</v>
      </c>
      <c r="AV17" s="3" t="s">
        <v>1862</v>
      </c>
      <c r="AW17" s="21" t="s">
        <v>1352</v>
      </c>
    </row>
    <row r="18" spans="1:49" ht="15.75">
      <c r="A18" s="7" t="s">
        <v>801</v>
      </c>
      <c r="B18" s="7">
        <v>10</v>
      </c>
      <c r="C18" s="4">
        <v>6</v>
      </c>
      <c r="D18" s="7" t="s">
        <v>105</v>
      </c>
      <c r="E18" s="7" t="s">
        <v>184</v>
      </c>
      <c r="F18" s="3" t="s">
        <v>618</v>
      </c>
      <c r="G18" s="7" t="s">
        <v>1579</v>
      </c>
      <c r="H18" s="3" t="s">
        <v>1579</v>
      </c>
      <c r="I18" s="3" t="str">
        <f>IF(G18=H18,"false","TRUE")</f>
        <v>false</v>
      </c>
      <c r="J18" s="4" t="str">
        <f>B18&amp;"."&amp;C18</f>
        <v>10.6</v>
      </c>
      <c r="K18" s="3" t="s">
        <v>1391</v>
      </c>
      <c r="L18" s="7"/>
      <c r="M18" s="5" t="s">
        <v>1868</v>
      </c>
      <c r="N18" s="3" t="str">
        <f>M18&amp;" ("&amp;AU18&amp;")"</f>
        <v>Enough for 20-50 recaptures (or less*) ([Krebs et al., 2011; Clarke et al., 2023][Efford, 2004; Noss et al., 2012; Wearn &amp; Glover-Kapfer, 2017])</v>
      </c>
      <c r="O18" s="7" t="s">
        <v>617</v>
      </c>
      <c r="P18" s="5" t="s">
        <v>1768</v>
      </c>
      <c r="Q18" s="5"/>
      <c r="R18" s="7" t="s">
        <v>65</v>
      </c>
      <c r="S18" s="7" t="s">
        <v>1868</v>
      </c>
      <c r="T18" s="3" t="s">
        <v>862</v>
      </c>
      <c r="U18" s="5" t="s">
        <v>1767</v>
      </c>
      <c r="V18" s="5" t="s">
        <v>1863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840</v>
      </c>
      <c r="AO18" s="3"/>
      <c r="AP18" s="3"/>
      <c r="AQ18" s="3" t="s">
        <v>833</v>
      </c>
      <c r="AR18" s="5"/>
      <c r="AS18" s="5"/>
      <c r="AT18" s="5" t="s">
        <v>862</v>
      </c>
      <c r="AU18" s="7" t="s">
        <v>616</v>
      </c>
      <c r="AV18" s="3" t="s">
        <v>1862</v>
      </c>
      <c r="AW18" s="21" t="s">
        <v>1352</v>
      </c>
    </row>
    <row r="19" spans="1:49" ht="15.75" customHeight="1">
      <c r="A19" s="7" t="s">
        <v>801</v>
      </c>
      <c r="B19" s="7">
        <v>10</v>
      </c>
      <c r="C19" s="4">
        <v>12</v>
      </c>
      <c r="D19" s="3" t="s">
        <v>105</v>
      </c>
      <c r="E19" s="3" t="s">
        <v>190</v>
      </c>
      <c r="F19" s="3" t="s">
        <v>677</v>
      </c>
      <c r="G19" s="7" t="s">
        <v>1563</v>
      </c>
      <c r="H19" s="3" t="s">
        <v>1568</v>
      </c>
      <c r="I19" s="3" t="str">
        <f>IF(G19=H19,"false","TRUE")</f>
        <v>TRUE</v>
      </c>
      <c r="J19" s="4" t="str">
        <f>B19&amp;"."&amp;C19</f>
        <v>10.12</v>
      </c>
      <c r="K19" s="3" t="s">
        <v>862</v>
      </c>
      <c r="L19" s="5"/>
      <c r="M19" s="5" t="s">
        <v>1874</v>
      </c>
      <c r="N19" s="3" t="str">
        <f>M19&amp;" ("&amp;AU19&amp;")"</f>
        <v>*Note: these recommendations are the same as SCR (or less) (Rovero et al., 2013; Augustine et al., 2018)</v>
      </c>
      <c r="O19" s="3" t="s">
        <v>213</v>
      </c>
      <c r="P19" s="5" t="s">
        <v>1735</v>
      </c>
      <c r="Q19" s="5"/>
      <c r="R19" s="3" t="s">
        <v>65</v>
      </c>
      <c r="S19" s="5" t="s">
        <v>1874</v>
      </c>
      <c r="T19" s="3" t="s">
        <v>862</v>
      </c>
      <c r="U19" s="5" t="s">
        <v>947</v>
      </c>
      <c r="V19" s="5" t="s">
        <v>1863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 t="s">
        <v>65</v>
      </c>
      <c r="AS19" s="3"/>
      <c r="AT19" s="5" t="s">
        <v>862</v>
      </c>
      <c r="AU19" s="3" t="s">
        <v>676</v>
      </c>
      <c r="AV19" s="3" t="s">
        <v>1862</v>
      </c>
      <c r="AW19" s="21" t="s">
        <v>1352</v>
      </c>
    </row>
    <row r="20" spans="1:49" ht="15.75" customHeight="1">
      <c r="A20" s="7" t="s">
        <v>801</v>
      </c>
      <c r="B20" s="7">
        <v>10</v>
      </c>
      <c r="C20" s="4">
        <v>7</v>
      </c>
      <c r="D20" s="3" t="s">
        <v>105</v>
      </c>
      <c r="E20" s="3" t="s">
        <v>190</v>
      </c>
      <c r="F20" s="3" t="s">
        <v>589</v>
      </c>
      <c r="G20" s="7" t="s">
        <v>1564</v>
      </c>
      <c r="H20" s="3" t="s">
        <v>1563</v>
      </c>
      <c r="I20" s="3" t="str">
        <f>IF(G20=H20,"false","TRUE")</f>
        <v>TRUE</v>
      </c>
      <c r="J20" s="4" t="str">
        <f>B20&amp;"."&amp;C20</f>
        <v>10.7</v>
      </c>
      <c r="K20" s="3" t="s">
        <v>1376</v>
      </c>
      <c r="L20" s="3"/>
      <c r="M20" s="5" t="s">
        <v>1913</v>
      </c>
      <c r="N20" s="3" t="str">
        <f>M20&amp;" ("&amp;AU20&amp;")"</f>
        <v>&lt;b&gt;&lt; home range diameter (minimum)&lt;/b&gt; (SCR/SECR: Sollmann et al., 2012; Sun et al., 2014; Wearn &amp; Glover-Kapfer, 2017)</v>
      </c>
      <c r="O20" s="3" t="s">
        <v>588</v>
      </c>
      <c r="P20" s="5" t="s">
        <v>1867</v>
      </c>
      <c r="Q20" s="3" t="b">
        <v>1</v>
      </c>
      <c r="R20" s="3" t="s">
        <v>804</v>
      </c>
      <c r="S20" s="3" t="s">
        <v>1866</v>
      </c>
      <c r="T20" s="3" t="s">
        <v>1762</v>
      </c>
      <c r="U20" s="5" t="s">
        <v>1764</v>
      </c>
      <c r="V20" s="5" t="s">
        <v>1863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 t="s">
        <v>1760</v>
      </c>
      <c r="AL20" s="3"/>
      <c r="AM20" s="3"/>
      <c r="AN20" s="3"/>
      <c r="AO20" s="3"/>
      <c r="AP20" s="3"/>
      <c r="AQ20" s="3"/>
      <c r="AR20" s="5"/>
      <c r="AS20" s="5"/>
      <c r="AT20" s="5" t="s">
        <v>862</v>
      </c>
      <c r="AU20" s="3" t="s">
        <v>587</v>
      </c>
      <c r="AV20" s="3" t="s">
        <v>1911</v>
      </c>
      <c r="AW20" s="21" t="s">
        <v>1352</v>
      </c>
    </row>
    <row r="21" spans="1:49" ht="15.75" customHeight="1">
      <c r="A21" s="7" t="s">
        <v>801</v>
      </c>
      <c r="B21" s="7">
        <v>10</v>
      </c>
      <c r="C21" s="4">
        <v>8</v>
      </c>
      <c r="D21" s="3" t="s">
        <v>105</v>
      </c>
      <c r="E21" s="3" t="s">
        <v>190</v>
      </c>
      <c r="F21" s="3" t="s">
        <v>692</v>
      </c>
      <c r="G21" s="7" t="s">
        <v>1565</v>
      </c>
      <c r="H21" s="3" t="s">
        <v>1564</v>
      </c>
      <c r="I21" s="3" t="str">
        <f>IF(G21=H21,"false","TRUE")</f>
        <v>TRUE</v>
      </c>
      <c r="J21" s="4" t="str">
        <f>B21&amp;"."&amp;C21</f>
        <v>10.8</v>
      </c>
      <c r="K21" s="3" t="s">
        <v>1376</v>
      </c>
      <c r="L21" s="3"/>
      <c r="M21" s="5" t="s">
        <v>1763</v>
      </c>
      <c r="N21" s="3" t="str">
        <f>M21&amp;" ("&amp;AU21&amp;")"</f>
        <v>Ideally 1/3 the home range radius (~4-7 camera per home range) (SCR/SECR: Sollmann et al., 2012; Sun et al., 2014; Wearn &amp; Glover-Kapfer, 2017)</v>
      </c>
      <c r="O21" s="3" t="s">
        <v>691</v>
      </c>
      <c r="P21" s="5" t="s">
        <v>1865</v>
      </c>
      <c r="Q21" s="5"/>
      <c r="R21" s="3" t="s">
        <v>802</v>
      </c>
      <c r="S21" s="3" t="s">
        <v>1763</v>
      </c>
      <c r="T21" s="3" t="s">
        <v>1762</v>
      </c>
      <c r="U21" s="5" t="s">
        <v>1761</v>
      </c>
      <c r="V21" s="5" t="s">
        <v>1863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1760</v>
      </c>
      <c r="AL21" s="3"/>
      <c r="AM21" s="3"/>
      <c r="AN21" s="3"/>
      <c r="AO21" s="3"/>
      <c r="AP21" s="3"/>
      <c r="AQ21" s="3"/>
      <c r="AR21" s="5"/>
      <c r="AS21" s="5"/>
      <c r="AT21" s="5" t="s">
        <v>862</v>
      </c>
      <c r="AU21" s="3" t="s">
        <v>587</v>
      </c>
      <c r="AV21" s="3" t="s">
        <v>1902</v>
      </c>
      <c r="AW21" s="21" t="s">
        <v>1352</v>
      </c>
    </row>
    <row r="22" spans="1:49" ht="15.75" customHeight="1">
      <c r="A22" s="7" t="s">
        <v>801</v>
      </c>
      <c r="B22" s="7">
        <v>10</v>
      </c>
      <c r="C22" s="4">
        <v>10</v>
      </c>
      <c r="D22" s="3" t="s">
        <v>105</v>
      </c>
      <c r="E22" s="3" t="s">
        <v>190</v>
      </c>
      <c r="F22" s="3" t="s">
        <v>605</v>
      </c>
      <c r="G22" s="7" t="s">
        <v>1566</v>
      </c>
      <c r="H22" s="3" t="s">
        <v>1566</v>
      </c>
      <c r="I22" s="3" t="str">
        <f>IF(G22=H22,"false","TRUE")</f>
        <v>false</v>
      </c>
      <c r="J22" s="4" t="str">
        <f>B22&amp;"."&amp;C22</f>
        <v>10.10</v>
      </c>
      <c r="K22" s="3" t="s">
        <v>1376</v>
      </c>
      <c r="L22" s="3"/>
      <c r="M22" s="5" t="s">
        <v>1912</v>
      </c>
      <c r="N22" s="3" t="str">
        <f>M22&amp;" ("&amp;AU22&amp;")"</f>
        <v>&lt;b&gt;≥ 0.8 times the home range radius (maximum)&lt;/b&gt; (SCR/SECR: Sollmann et al., 2012; Sun et al., 2014; Wearn &amp; Glover-Kapfer, 2017)</v>
      </c>
      <c r="O22" s="3" t="s">
        <v>604</v>
      </c>
      <c r="P22" s="3" t="s">
        <v>1779</v>
      </c>
      <c r="Q22" s="3" t="b">
        <v>1</v>
      </c>
      <c r="R22" s="3" t="s">
        <v>803</v>
      </c>
      <c r="S22" s="12" t="s">
        <v>1875</v>
      </c>
      <c r="T22" s="3" t="s">
        <v>1762</v>
      </c>
      <c r="U22" s="5" t="s">
        <v>1764</v>
      </c>
      <c r="V22" s="5" t="s">
        <v>1863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1760</v>
      </c>
      <c r="AL22" s="3"/>
      <c r="AM22" s="3"/>
      <c r="AN22" s="3"/>
      <c r="AO22" s="3"/>
      <c r="AP22" s="3"/>
      <c r="AQ22" s="3"/>
      <c r="AR22" s="5"/>
      <c r="AS22" s="5"/>
      <c r="AT22" s="5" t="s">
        <v>862</v>
      </c>
      <c r="AU22" s="3" t="s">
        <v>587</v>
      </c>
      <c r="AV22" s="3" t="s">
        <v>1862</v>
      </c>
      <c r="AW22" s="21" t="s">
        <v>1352</v>
      </c>
    </row>
    <row r="23" spans="1:49" ht="15.75" customHeight="1">
      <c r="A23" s="7" t="s">
        <v>801</v>
      </c>
      <c r="B23" s="7">
        <v>10</v>
      </c>
      <c r="C23" s="4">
        <v>9</v>
      </c>
      <c r="D23" s="3" t="s">
        <v>105</v>
      </c>
      <c r="E23" s="3" t="s">
        <v>190</v>
      </c>
      <c r="F23" s="3" t="s">
        <v>675</v>
      </c>
      <c r="G23" s="7" t="s">
        <v>1567</v>
      </c>
      <c r="H23" s="3" t="s">
        <v>1565</v>
      </c>
      <c r="I23" s="3" t="str">
        <f>IF(G23=H23,"false","TRUE")</f>
        <v>TRUE</v>
      </c>
      <c r="J23" s="4" t="str">
        <f>B23&amp;"."&amp;C23</f>
        <v>10.9</v>
      </c>
      <c r="K23" s="3" t="s">
        <v>862</v>
      </c>
      <c r="L23" s="3"/>
      <c r="M23" s="5" t="s">
        <v>1864</v>
      </c>
      <c r="N23" s="3" t="str">
        <f>M23&amp;" ("&amp;AU23&amp;")"</f>
        <v>Ideally regular, closely-spaced cameras (relative to home range size) [due to the increased likelihood of capturing both sides of the animal (Augustine et al., 2018)] ([*ix,] Augustine et al., 2018)</v>
      </c>
      <c r="O23" s="3" t="s">
        <v>674</v>
      </c>
      <c r="P23" s="7" t="s">
        <v>1748</v>
      </c>
      <c r="Q23" s="7"/>
      <c r="R23" s="3" t="s">
        <v>65</v>
      </c>
      <c r="S23" s="3" t="s">
        <v>1864</v>
      </c>
      <c r="T23" s="3" t="s">
        <v>862</v>
      </c>
      <c r="U23" s="5"/>
      <c r="V23" s="5" t="s">
        <v>1863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 t="s">
        <v>65</v>
      </c>
      <c r="AS23" s="3"/>
      <c r="AT23" s="3" t="s">
        <v>667</v>
      </c>
      <c r="AU23" s="3" t="s">
        <v>673</v>
      </c>
      <c r="AV23" s="3" t="s">
        <v>1911</v>
      </c>
      <c r="AW23" s="21" t="s">
        <v>1352</v>
      </c>
    </row>
    <row r="24" spans="1:49" ht="15.75" customHeight="1">
      <c r="A24" s="7" t="s">
        <v>801</v>
      </c>
      <c r="B24" s="7">
        <v>10</v>
      </c>
      <c r="C24" s="4">
        <v>11</v>
      </c>
      <c r="D24" s="3" t="s">
        <v>105</v>
      </c>
      <c r="E24" s="3" t="s">
        <v>190</v>
      </c>
      <c r="F24" s="3" t="s">
        <v>672</v>
      </c>
      <c r="G24" s="7" t="s">
        <v>1568</v>
      </c>
      <c r="H24" s="3" t="s">
        <v>1567</v>
      </c>
      <c r="I24" s="3" t="str">
        <f>IF(G24=H24,"false","TRUE")</f>
        <v>TRUE</v>
      </c>
      <c r="J24" s="4" t="str">
        <f>B24&amp;"."&amp;C24</f>
        <v>10.11</v>
      </c>
      <c r="K24" s="3" t="s">
        <v>862</v>
      </c>
      <c r="L24" s="5"/>
      <c r="M24" s="5" t="s">
        <v>670</v>
      </c>
      <c r="N24" s="3" t="str">
        <f>M24&amp;" ("&amp;AU24&amp;")"</f>
        <v>Note: larger sampling areas preferred since there will be fewer samples collected on the periphery of the sampled area and thus less uncertainty in identifying individuals ( Augustine et al., 2018)</v>
      </c>
      <c r="O24" s="3" t="s">
        <v>670</v>
      </c>
      <c r="P24" s="5" t="s">
        <v>947</v>
      </c>
      <c r="Q24" s="5"/>
      <c r="R24" s="3" t="s">
        <v>65</v>
      </c>
      <c r="S24" s="3" t="s">
        <v>670</v>
      </c>
      <c r="T24" s="3" t="s">
        <v>862</v>
      </c>
      <c r="U24" s="5" t="s">
        <v>947</v>
      </c>
      <c r="V24" s="5" t="s">
        <v>1863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 t="s">
        <v>65</v>
      </c>
      <c r="AS24" s="3"/>
      <c r="AT24" s="3" t="s">
        <v>671</v>
      </c>
      <c r="AU24" s="3" t="s">
        <v>669</v>
      </c>
      <c r="AV24" s="3" t="s">
        <v>1862</v>
      </c>
      <c r="AW24" s="21" t="s">
        <v>1352</v>
      </c>
    </row>
    <row r="25" spans="1:49" ht="15.75" customHeight="1">
      <c r="A25" s="7" t="s">
        <v>801</v>
      </c>
      <c r="B25" s="7">
        <v>10</v>
      </c>
      <c r="C25" s="4">
        <v>17</v>
      </c>
      <c r="D25" s="3" t="s">
        <v>105</v>
      </c>
      <c r="E25" s="3" t="s">
        <v>187</v>
      </c>
      <c r="F25" s="3" t="s">
        <v>214</v>
      </c>
      <c r="G25" s="7" t="s">
        <v>1574</v>
      </c>
      <c r="H25" s="3" t="s">
        <v>1577</v>
      </c>
      <c r="I25" s="3" t="str">
        <f>IF(G25=H25,"false","TRUE")</f>
        <v>TRUE</v>
      </c>
      <c r="J25" s="4" t="str">
        <f>B25&amp;"."&amp;C25</f>
        <v>10.17</v>
      </c>
      <c r="K25" s="3" t="s">
        <v>862</v>
      </c>
      <c r="L25" s="5"/>
      <c r="M25" s="5" t="s">
        <v>1874</v>
      </c>
      <c r="N25" s="3" t="str">
        <f>M25&amp;" ("&amp;AU25&amp;")"</f>
        <v>*Note: these recommendations are the same as SCR (or less) (Augustine et al., 2018; Clarke et al., 2023)</v>
      </c>
      <c r="O25" s="3" t="s">
        <v>213</v>
      </c>
      <c r="P25" s="5" t="s">
        <v>1735</v>
      </c>
      <c r="Q25" s="5"/>
      <c r="R25" s="3" t="s">
        <v>862</v>
      </c>
      <c r="S25" s="5" t="s">
        <v>1870</v>
      </c>
      <c r="T25" s="3" t="s">
        <v>862</v>
      </c>
      <c r="U25" s="5" t="s">
        <v>947</v>
      </c>
      <c r="V25" s="5" t="s">
        <v>1863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5"/>
      <c r="AS25" s="5"/>
      <c r="AT25" s="5" t="s">
        <v>862</v>
      </c>
      <c r="AU25" s="3" t="s">
        <v>212</v>
      </c>
      <c r="AV25" s="3" t="s">
        <v>1862</v>
      </c>
      <c r="AW25" s="21" t="s">
        <v>1352</v>
      </c>
    </row>
    <row r="26" spans="1:49" ht="15.75" customHeight="1">
      <c r="A26" s="7" t="s">
        <v>801</v>
      </c>
      <c r="B26" s="7">
        <v>10</v>
      </c>
      <c r="C26" s="4">
        <v>13</v>
      </c>
      <c r="D26" s="3" t="s">
        <v>105</v>
      </c>
      <c r="E26" s="3" t="s">
        <v>187</v>
      </c>
      <c r="F26" s="3" t="s">
        <v>442</v>
      </c>
      <c r="G26" s="7" t="s">
        <v>1575</v>
      </c>
      <c r="H26" s="3" t="s">
        <v>1574</v>
      </c>
      <c r="I26" s="3" t="str">
        <f>IF(G26=H26,"false","TRUE")</f>
        <v>TRUE</v>
      </c>
      <c r="J26" s="4" t="str">
        <f>B26&amp;"."&amp;C26</f>
        <v>10.13</v>
      </c>
      <c r="K26" s="3" t="s">
        <v>1363</v>
      </c>
      <c r="L26" s="3"/>
      <c r="M26" s="5" t="s">
        <v>1739</v>
      </c>
      <c r="N26" s="3" t="str">
        <f>M26&amp;" ("&amp;AU26&amp;")"</f>
        <v>≥ 30 (Sun et al., 2014; Augustine et al., 2019; Sun et al., 2022; Clarke et al., 2023)</v>
      </c>
      <c r="O26" s="3" t="s">
        <v>441</v>
      </c>
      <c r="P26" s="5"/>
      <c r="Q26" s="5"/>
      <c r="R26" s="3" t="s">
        <v>431</v>
      </c>
      <c r="S26" s="3" t="s">
        <v>1739</v>
      </c>
      <c r="T26" s="3" t="s">
        <v>1738</v>
      </c>
      <c r="U26" s="5" t="s">
        <v>1737</v>
      </c>
      <c r="V26" s="5" t="s">
        <v>1863</v>
      </c>
      <c r="W26" s="3"/>
      <c r="X26" s="3"/>
      <c r="Y26" s="3" t="s">
        <v>17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5"/>
      <c r="AT26" s="5" t="s">
        <v>862</v>
      </c>
      <c r="AU26" s="3" t="s">
        <v>218</v>
      </c>
      <c r="AV26" s="3" t="s">
        <v>1862</v>
      </c>
      <c r="AW26" s="21" t="s">
        <v>1352</v>
      </c>
    </row>
    <row r="27" spans="1:49" ht="15.75" customHeight="1">
      <c r="A27" s="7" t="s">
        <v>801</v>
      </c>
      <c r="B27" s="7">
        <v>10</v>
      </c>
      <c r="C27" s="4">
        <v>14</v>
      </c>
      <c r="D27" s="3" t="s">
        <v>105</v>
      </c>
      <c r="E27" s="3" t="s">
        <v>187</v>
      </c>
      <c r="F27" s="3" t="s">
        <v>409</v>
      </c>
      <c r="G27" s="7" t="s">
        <v>1576</v>
      </c>
      <c r="H27" s="3" t="s">
        <v>1575</v>
      </c>
      <c r="I27" s="3" t="str">
        <f>IF(G27=H27,"false","TRUE")</f>
        <v>TRUE</v>
      </c>
      <c r="J27" s="4" t="str">
        <f>B27&amp;"."&amp;C27</f>
        <v>10.14</v>
      </c>
      <c r="K27" s="3" t="s">
        <v>1359</v>
      </c>
      <c r="L27" s="3"/>
      <c r="M27" s="5" t="s">
        <v>1758</v>
      </c>
      <c r="N27" s="3" t="str">
        <f>M27&amp;" ("&amp;AU27&amp;")"</f>
        <v>&gt; 60 (Sun et al., 2014; Augustine et al., 2019; Sun et al., 2022; Clarke et al., 2023)</v>
      </c>
      <c r="O27" s="3" t="s">
        <v>407</v>
      </c>
      <c r="P27" s="3"/>
      <c r="Q27" s="3"/>
      <c r="R27" s="3" t="s">
        <v>408</v>
      </c>
      <c r="S27" s="3" t="s">
        <v>1758</v>
      </c>
      <c r="T27" s="3" t="s">
        <v>1757</v>
      </c>
      <c r="U27" s="5" t="s">
        <v>1737</v>
      </c>
      <c r="V27" s="5" t="s">
        <v>1863</v>
      </c>
      <c r="W27" s="3"/>
      <c r="X27" s="3"/>
      <c r="Y27" s="3" t="s">
        <v>17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 t="s">
        <v>862</v>
      </c>
      <c r="AU27" s="3" t="s">
        <v>218</v>
      </c>
      <c r="AV27" s="3" t="s">
        <v>1862</v>
      </c>
      <c r="AW27" s="21" t="s">
        <v>1352</v>
      </c>
    </row>
    <row r="28" spans="1:49" ht="15.75" customHeight="1">
      <c r="A28" s="7" t="s">
        <v>801</v>
      </c>
      <c r="B28" s="7">
        <v>10</v>
      </c>
      <c r="C28" s="4">
        <v>15</v>
      </c>
      <c r="D28" s="3" t="s">
        <v>105</v>
      </c>
      <c r="E28" s="3" t="s">
        <v>187</v>
      </c>
      <c r="F28" s="3" t="s">
        <v>394</v>
      </c>
      <c r="G28" s="7" t="s">
        <v>1577</v>
      </c>
      <c r="H28" s="3" t="s">
        <v>1576</v>
      </c>
      <c r="I28" s="3" t="str">
        <f>IF(G28=H28,"false","TRUE")</f>
        <v>TRUE</v>
      </c>
      <c r="J28" s="4" t="str">
        <f>B28&amp;"."&amp;C28</f>
        <v>10.15</v>
      </c>
      <c r="K28" s="3" t="s">
        <v>1379</v>
      </c>
      <c r="L28" s="3"/>
      <c r="M28" s="5" t="s">
        <v>1756</v>
      </c>
      <c r="N28" s="3" t="str">
        <f>M28&amp;" ("&amp;AU28&amp;")"</f>
        <v>&gt; 60-120 (Sun et al., 2014; Augustine et al., 2019; Sun et al., 2022; Clarke et al., 2023)</v>
      </c>
      <c r="O28" s="3" t="s">
        <v>392</v>
      </c>
      <c r="P28" s="5"/>
      <c r="Q28" s="5"/>
      <c r="R28" s="3" t="s">
        <v>393</v>
      </c>
      <c r="S28" s="3" t="s">
        <v>1756</v>
      </c>
      <c r="T28" s="3" t="s">
        <v>1741</v>
      </c>
      <c r="U28" s="5" t="s">
        <v>1737</v>
      </c>
      <c r="V28" s="5" t="s">
        <v>1863</v>
      </c>
      <c r="W28" s="3"/>
      <c r="X28" s="3"/>
      <c r="Y28" s="3" t="s">
        <v>17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5"/>
      <c r="AT28" s="5" t="s">
        <v>862</v>
      </c>
      <c r="AU28" s="3" t="s">
        <v>218</v>
      </c>
      <c r="AV28" s="3" t="s">
        <v>1862</v>
      </c>
      <c r="AW28" s="21" t="s">
        <v>1352</v>
      </c>
    </row>
    <row r="29" spans="1:49" ht="15.75" customHeight="1">
      <c r="A29" s="7" t="s">
        <v>801</v>
      </c>
      <c r="B29" s="7">
        <v>10</v>
      </c>
      <c r="C29" s="4">
        <v>22</v>
      </c>
      <c r="D29" s="5" t="s">
        <v>105</v>
      </c>
      <c r="E29" s="3" t="s">
        <v>177</v>
      </c>
      <c r="F29" s="3" t="s">
        <v>203</v>
      </c>
      <c r="G29" s="7" t="s">
        <v>1569</v>
      </c>
      <c r="H29" s="3" t="s">
        <v>1573</v>
      </c>
      <c r="I29" s="3" t="str">
        <f>IF(G29=H29,"false","TRUE")</f>
        <v>TRUE</v>
      </c>
      <c r="J29" s="4" t="str">
        <f>B29&amp;"."&amp;C29</f>
        <v>10.22</v>
      </c>
      <c r="K29" s="3" t="s">
        <v>862</v>
      </c>
      <c r="L29" s="5"/>
      <c r="M29" s="5" t="s">
        <v>1871</v>
      </c>
      <c r="N29" s="3" t="str">
        <f>M29&amp;" ("&amp;AU29&amp;")"</f>
        <v>*Note: these recommendations are relative to fewer cameras than SCR (or same but larger sampling area) ([vii] Augustine et al., 2018)</v>
      </c>
      <c r="O29" s="5" t="s">
        <v>201</v>
      </c>
      <c r="P29" s="5" t="s">
        <v>1735</v>
      </c>
      <c r="Q29" s="5"/>
      <c r="R29" s="3" t="s">
        <v>862</v>
      </c>
      <c r="S29" s="5" t="s">
        <v>1871</v>
      </c>
      <c r="T29" s="3" t="s">
        <v>862</v>
      </c>
      <c r="U29" s="5" t="s">
        <v>947</v>
      </c>
      <c r="V29" s="5" t="s">
        <v>1863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5"/>
      <c r="AT29" s="5" t="s">
        <v>202</v>
      </c>
      <c r="AU29" s="5" t="s">
        <v>200</v>
      </c>
      <c r="AV29" s="3" t="s">
        <v>1862</v>
      </c>
      <c r="AW29" s="21" t="s">
        <v>1352</v>
      </c>
    </row>
    <row r="30" spans="1:49" ht="15.75" customHeight="1">
      <c r="A30" s="7" t="s">
        <v>801</v>
      </c>
      <c r="B30" s="7">
        <v>10</v>
      </c>
      <c r="C30" s="4">
        <v>18</v>
      </c>
      <c r="D30" s="5" t="s">
        <v>105</v>
      </c>
      <c r="E30" s="3" t="s">
        <v>177</v>
      </c>
      <c r="F30" s="3" t="s">
        <v>729</v>
      </c>
      <c r="G30" s="7" t="s">
        <v>1570</v>
      </c>
      <c r="H30" s="3" t="s">
        <v>1569</v>
      </c>
      <c r="I30" s="3" t="str">
        <f>IF(G30=H30,"false","TRUE")</f>
        <v>TRUE</v>
      </c>
      <c r="J30" s="4" t="str">
        <f>B30&amp;"."&amp;C30</f>
        <v>10.18</v>
      </c>
      <c r="K30" s="3" t="s">
        <v>740</v>
      </c>
      <c r="L30" s="3"/>
      <c r="M30" s="5" t="s">
        <v>1894</v>
      </c>
      <c r="N30" s="3" t="str">
        <f>M30&amp;" ("&amp;AU30&amp;")"</f>
        <v>&lt;b&gt;≥ 20 (minumum)&lt;/b&gt; (SCR/SECR: White et al., 1982; Foster &amp; Harmsen, 2012; Wearn &amp; Glover-Kapfer, 2017)</v>
      </c>
      <c r="O30" s="5" t="s">
        <v>728</v>
      </c>
      <c r="P30" s="3" t="s">
        <v>246</v>
      </c>
      <c r="Q30" s="3" t="b">
        <v>1</v>
      </c>
      <c r="R30" s="5" t="s">
        <v>1777</v>
      </c>
      <c r="S30" s="5" t="s">
        <v>1776</v>
      </c>
      <c r="T30" s="3" t="s">
        <v>862</v>
      </c>
      <c r="U30" s="5" t="s">
        <v>1753</v>
      </c>
      <c r="V30" s="5" t="s">
        <v>1863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 t="s">
        <v>1346</v>
      </c>
      <c r="AM30" s="3"/>
      <c r="AN30" s="3"/>
      <c r="AO30" s="3"/>
      <c r="AP30" s="3"/>
      <c r="AQ30" s="3"/>
      <c r="AR30" s="3"/>
      <c r="AS30" s="3"/>
      <c r="AT30" s="5" t="s">
        <v>862</v>
      </c>
      <c r="AU30" s="5" t="s">
        <v>727</v>
      </c>
      <c r="AV30" s="3" t="s">
        <v>1862</v>
      </c>
      <c r="AW30" s="21" t="s">
        <v>1352</v>
      </c>
    </row>
    <row r="31" spans="1:49" ht="15.75" customHeight="1">
      <c r="A31" s="7" t="s">
        <v>801</v>
      </c>
      <c r="B31" s="7">
        <v>10</v>
      </c>
      <c r="C31" s="4">
        <v>19</v>
      </c>
      <c r="D31" s="5" t="s">
        <v>105</v>
      </c>
      <c r="E31" s="3" t="s">
        <v>177</v>
      </c>
      <c r="F31" s="3" t="s">
        <v>546</v>
      </c>
      <c r="G31" s="7" t="s">
        <v>1571</v>
      </c>
      <c r="H31" s="3" t="s">
        <v>1570</v>
      </c>
      <c r="I31" s="3" t="str">
        <f>IF(G31=H31,"false","TRUE")</f>
        <v>TRUE</v>
      </c>
      <c r="J31" s="4" t="str">
        <f>B31&amp;"."&amp;C31</f>
        <v>10.19</v>
      </c>
      <c r="K31" s="3" t="s">
        <v>1376</v>
      </c>
      <c r="L31" s="3"/>
      <c r="M31" s="5" t="s">
        <v>1775</v>
      </c>
      <c r="N31" s="3" t="str">
        <f>M31&amp;" ("&amp;AU31&amp;")"</f>
        <v>&gt; 4 per home range (or less*) (SCR/SECR: Wearn &amp; Glover-Kapfer, 2017)</v>
      </c>
      <c r="O31" s="5" t="s">
        <v>545</v>
      </c>
      <c r="P31" s="5"/>
      <c r="Q31" s="5"/>
      <c r="R31" s="5" t="s">
        <v>807</v>
      </c>
      <c r="S31" s="5" t="s">
        <v>1775</v>
      </c>
      <c r="T31" s="3" t="s">
        <v>1762</v>
      </c>
      <c r="U31" s="5" t="s">
        <v>1774</v>
      </c>
      <c r="V31" s="5" t="s">
        <v>1863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 t="s">
        <v>1760</v>
      </c>
      <c r="AL31" s="3"/>
      <c r="AM31" s="3"/>
      <c r="AN31" s="3"/>
      <c r="AO31" s="3"/>
      <c r="AP31" s="3"/>
      <c r="AQ31" s="3"/>
      <c r="AR31" s="5"/>
      <c r="AS31" s="5"/>
      <c r="AT31" s="5" t="s">
        <v>862</v>
      </c>
      <c r="AU31" s="5" t="s">
        <v>421</v>
      </c>
      <c r="AV31" s="3" t="s">
        <v>1902</v>
      </c>
      <c r="AW31" s="21" t="s">
        <v>1352</v>
      </c>
    </row>
    <row r="32" spans="1:49" ht="15.75" customHeight="1">
      <c r="A32" s="7" t="s">
        <v>801</v>
      </c>
      <c r="B32" s="7">
        <v>10</v>
      </c>
      <c r="C32" s="4">
        <v>20</v>
      </c>
      <c r="D32" s="5" t="s">
        <v>105</v>
      </c>
      <c r="E32" s="3" t="s">
        <v>177</v>
      </c>
      <c r="F32" s="3" t="s">
        <v>424</v>
      </c>
      <c r="G32" s="7" t="s">
        <v>1572</v>
      </c>
      <c r="H32" s="3" t="s">
        <v>1571</v>
      </c>
      <c r="I32" s="3" t="str">
        <f>IF(G32=H32,"false","TRUE")</f>
        <v>TRUE</v>
      </c>
      <c r="J32" s="4" t="str">
        <f>B32&amp;"."&amp;C32</f>
        <v>10.20</v>
      </c>
      <c r="K32" s="3" t="s">
        <v>1362</v>
      </c>
      <c r="L32" s="5"/>
      <c r="M32" s="5" t="s">
        <v>1873</v>
      </c>
      <c r="N32" s="3" t="str">
        <f>M32&amp;" ("&amp;AU32&amp;")"</f>
        <v>If used suggested 4 camera per home range, 40-120 (or less*) (SCR/SECR: Wearn &amp; Glover-Kapfer, 2017)</v>
      </c>
      <c r="O32" s="5" t="s">
        <v>422</v>
      </c>
      <c r="P32" s="5" t="s">
        <v>1773</v>
      </c>
      <c r="Q32" s="5"/>
      <c r="R32" s="5" t="s">
        <v>423</v>
      </c>
      <c r="S32" s="5" t="s">
        <v>1873</v>
      </c>
      <c r="T32" s="3" t="s">
        <v>862</v>
      </c>
      <c r="U32" s="5" t="s">
        <v>1753</v>
      </c>
      <c r="V32" s="5" t="s">
        <v>1863</v>
      </c>
      <c r="W32" s="3"/>
      <c r="X32" s="3"/>
      <c r="Y32" s="3"/>
      <c r="Z32" s="3" t="s">
        <v>814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 t="s">
        <v>1346</v>
      </c>
      <c r="AM32" s="3"/>
      <c r="AN32" s="3"/>
      <c r="AO32" s="3"/>
      <c r="AP32" s="3"/>
      <c r="AQ32" s="3"/>
      <c r="AR32" s="5"/>
      <c r="AS32" s="5"/>
      <c r="AT32" s="5" t="s">
        <v>862</v>
      </c>
      <c r="AU32" s="5" t="s">
        <v>421</v>
      </c>
      <c r="AV32" s="3" t="s">
        <v>1862</v>
      </c>
      <c r="AW32" s="21" t="s">
        <v>1352</v>
      </c>
    </row>
    <row r="33" spans="1:49" ht="15.75" customHeight="1">
      <c r="A33" s="7" t="s">
        <v>801</v>
      </c>
      <c r="B33" s="7">
        <v>10</v>
      </c>
      <c r="C33" s="4">
        <v>26</v>
      </c>
      <c r="D33" s="5" t="s">
        <v>105</v>
      </c>
      <c r="E33" s="3" t="s">
        <v>197</v>
      </c>
      <c r="F33" s="3" t="s">
        <v>224</v>
      </c>
      <c r="G33" s="7" t="s">
        <v>1580</v>
      </c>
      <c r="H33" s="3" t="s">
        <v>1583</v>
      </c>
      <c r="I33" s="3" t="str">
        <f>IF(G33=H33,"false","TRUE")</f>
        <v>TRUE</v>
      </c>
      <c r="J33" s="4" t="str">
        <f>B33&amp;"."&amp;C33</f>
        <v>10.26</v>
      </c>
      <c r="K33" s="3" t="s">
        <v>862</v>
      </c>
      <c r="L33" s="5"/>
      <c r="M33" s="5" t="s">
        <v>1874</v>
      </c>
      <c r="N33" s="3" t="str">
        <f>M33&amp;" ("&amp;AU33&amp;")"</f>
        <v>*Note: these recommendations are the same as SCR (or less) (Augustine et al., 2018; Clarke et al., 2023)</v>
      </c>
      <c r="O33" s="5" t="s">
        <v>213</v>
      </c>
      <c r="P33" s="5" t="s">
        <v>1735</v>
      </c>
      <c r="Q33" s="5"/>
      <c r="R33" s="3" t="s">
        <v>862</v>
      </c>
      <c r="S33" s="5" t="s">
        <v>1870</v>
      </c>
      <c r="T33" s="3" t="s">
        <v>862</v>
      </c>
      <c r="U33" s="5" t="s">
        <v>947</v>
      </c>
      <c r="V33" s="5" t="s">
        <v>1863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5"/>
      <c r="AS33" s="5"/>
      <c r="AT33" s="5" t="s">
        <v>862</v>
      </c>
      <c r="AU33" s="5" t="s">
        <v>212</v>
      </c>
      <c r="AV33" s="3" t="s">
        <v>1862</v>
      </c>
      <c r="AW33" s="21" t="s">
        <v>1352</v>
      </c>
    </row>
    <row r="34" spans="1:49" ht="15.75" customHeight="1">
      <c r="A34" s="7" t="s">
        <v>801</v>
      </c>
      <c r="B34" s="7">
        <v>10</v>
      </c>
      <c r="C34" s="4">
        <v>23</v>
      </c>
      <c r="D34" s="36" t="s">
        <v>105</v>
      </c>
      <c r="E34" s="10" t="s">
        <v>197</v>
      </c>
      <c r="F34" s="3" t="s">
        <v>521</v>
      </c>
      <c r="G34" s="7" t="s">
        <v>1581</v>
      </c>
      <c r="H34" s="3" t="s">
        <v>1580</v>
      </c>
      <c r="I34" s="3" t="str">
        <f>IF(G34=H34,"false","TRUE")</f>
        <v>TRUE</v>
      </c>
      <c r="J34" s="4" t="str">
        <f>B34&amp;"."&amp;C34</f>
        <v>10.23</v>
      </c>
      <c r="K34" s="3" t="s">
        <v>772</v>
      </c>
      <c r="L34" s="36"/>
      <c r="M34" s="5" t="s">
        <v>1899</v>
      </c>
      <c r="N34" s="3" t="str">
        <f>M34&amp;" ("&amp;AU34&amp;")"</f>
        <v>&lt;b&gt;≥ 1 month per survey (presuming multiple surveys completed) (minumum)&lt;/b&gt; (Burgar et al., 2018; Burgar, personal communication, April 23, 2023)</v>
      </c>
      <c r="O34" s="36" t="s">
        <v>520</v>
      </c>
      <c r="P34" s="3" t="s">
        <v>246</v>
      </c>
      <c r="Q34" s="3" t="b">
        <v>1</v>
      </c>
      <c r="R34" s="36" t="s">
        <v>514</v>
      </c>
      <c r="S34" s="36" t="s">
        <v>1751</v>
      </c>
      <c r="T34" s="3" t="s">
        <v>862</v>
      </c>
      <c r="U34" s="5" t="s">
        <v>1750</v>
      </c>
      <c r="V34" s="5" t="s">
        <v>1863</v>
      </c>
      <c r="W34" s="3"/>
      <c r="X34" s="3"/>
      <c r="Y34" s="3"/>
      <c r="Z34" s="3"/>
      <c r="AA34" s="3" t="s">
        <v>1749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6"/>
      <c r="AS34" s="36"/>
      <c r="AT34" s="5" t="s">
        <v>862</v>
      </c>
      <c r="AU34" s="36" t="s">
        <v>333</v>
      </c>
      <c r="AV34" s="3" t="s">
        <v>1862</v>
      </c>
      <c r="AW34" s="21" t="s">
        <v>1352</v>
      </c>
    </row>
    <row r="35" spans="1:49" ht="15.75" customHeight="1">
      <c r="A35" s="7" t="s">
        <v>801</v>
      </c>
      <c r="B35" s="7">
        <v>10</v>
      </c>
      <c r="C35" s="4">
        <v>24</v>
      </c>
      <c r="D35" s="5" t="s">
        <v>105</v>
      </c>
      <c r="E35" s="3" t="s">
        <v>197</v>
      </c>
      <c r="F35" s="3" t="s">
        <v>336</v>
      </c>
      <c r="G35" s="7" t="s">
        <v>1582</v>
      </c>
      <c r="H35" s="3" t="s">
        <v>1581</v>
      </c>
      <c r="I35" s="3" t="str">
        <f>IF(G35=H35,"false","TRUE")</f>
        <v>TRUE</v>
      </c>
      <c r="J35" s="4" t="str">
        <f>B35&amp;"."&amp;C35</f>
        <v>10.24</v>
      </c>
      <c r="K35" s="3" t="s">
        <v>862</v>
      </c>
      <c r="L35" s="3"/>
      <c r="M35" s="5" t="s">
        <v>1273</v>
      </c>
      <c r="N35" s="3" t="str">
        <f>M35&amp;" ("&amp;AU35&amp;")"</f>
        <v>Ideally &gt; 12 months total (based on minimum for SCR) (Burgar et al., 2018; Burgar, personal communication, April 23, 2023)</v>
      </c>
      <c r="O35" s="5" t="s">
        <v>334</v>
      </c>
      <c r="P35" s="7" t="s">
        <v>1748</v>
      </c>
      <c r="Q35" s="7"/>
      <c r="R35" s="5" t="s">
        <v>335</v>
      </c>
      <c r="S35" s="5" t="s">
        <v>1273</v>
      </c>
      <c r="T35" s="3" t="s">
        <v>862</v>
      </c>
      <c r="U35" s="5" t="s">
        <v>1747</v>
      </c>
      <c r="V35" s="5" t="s">
        <v>1863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5"/>
      <c r="AS35" s="5"/>
      <c r="AT35" s="5" t="s">
        <v>862</v>
      </c>
      <c r="AU35" s="5" t="s">
        <v>333</v>
      </c>
      <c r="AV35" s="3" t="s">
        <v>1862</v>
      </c>
      <c r="AW35" s="21" t="s">
        <v>1352</v>
      </c>
    </row>
    <row r="36" spans="1:49" ht="15.75" customHeight="1">
      <c r="A36" s="7" t="s">
        <v>801</v>
      </c>
      <c r="B36" s="7">
        <v>10</v>
      </c>
      <c r="C36" s="4">
        <v>25</v>
      </c>
      <c r="D36" s="5" t="s">
        <v>105</v>
      </c>
      <c r="E36" s="3" t="s">
        <v>197</v>
      </c>
      <c r="F36" s="3" t="s">
        <v>492</v>
      </c>
      <c r="G36" s="7" t="s">
        <v>1583</v>
      </c>
      <c r="H36" s="3" t="s">
        <v>1582</v>
      </c>
      <c r="I36" s="3" t="str">
        <f>IF(G36=H36,"false","TRUE")</f>
        <v>TRUE</v>
      </c>
      <c r="J36" s="4" t="str">
        <f>B36&amp;"."&amp;C36</f>
        <v>10.25</v>
      </c>
      <c r="K36" s="3" t="s">
        <v>862</v>
      </c>
      <c r="L36" s="3"/>
      <c r="M36" s="5" t="s">
        <v>495</v>
      </c>
      <c r="N36" s="3" t="str">
        <f>M36&amp;" ("&amp;AU36&amp;")"</f>
        <v>Ideally 1-3 months (depending on time required to maximize detections while minimizing the violation of "population closure" assumption) (Burgar et al., 2018; Burgar, personal communication, April 23, 2023)</v>
      </c>
      <c r="O36" s="5" t="s">
        <v>490</v>
      </c>
      <c r="P36" s="7" t="s">
        <v>1748</v>
      </c>
      <c r="Q36" s="7"/>
      <c r="R36" s="5" t="s">
        <v>491</v>
      </c>
      <c r="S36" s="5" t="s">
        <v>495</v>
      </c>
      <c r="T36" s="3" t="s">
        <v>862</v>
      </c>
      <c r="U36" s="5" t="s">
        <v>1747</v>
      </c>
      <c r="V36" s="5" t="s">
        <v>1863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/>
      <c r="AS36" s="5"/>
      <c r="AT36" s="5" t="s">
        <v>862</v>
      </c>
      <c r="AU36" s="5" t="s">
        <v>333</v>
      </c>
      <c r="AV36" s="3" t="s">
        <v>1862</v>
      </c>
      <c r="AW36" s="21" t="s">
        <v>1352</v>
      </c>
    </row>
    <row r="37" spans="1:49" ht="15.75" customHeight="1">
      <c r="A37" s="79" t="s">
        <v>800</v>
      </c>
      <c r="B37" s="7">
        <v>18</v>
      </c>
      <c r="C37" s="4">
        <v>1</v>
      </c>
      <c r="D37" s="3" t="s">
        <v>42</v>
      </c>
      <c r="E37" s="3" t="s">
        <v>40</v>
      </c>
      <c r="F37" s="3" t="s">
        <v>137</v>
      </c>
      <c r="G37" s="7" t="s">
        <v>1697</v>
      </c>
      <c r="H37" s="3" t="s">
        <v>1697</v>
      </c>
      <c r="I37" s="3" t="str">
        <f>IF(G37=H37,"false","TRUE")</f>
        <v>false</v>
      </c>
      <c r="J37" s="4" t="str">
        <f>IF(C37&lt;10,(B37&amp;".0"&amp;C37),(B37&amp;"."&amp;C37))</f>
        <v>18.01</v>
      </c>
      <c r="K37" s="3" t="s">
        <v>862</v>
      </c>
      <c r="L37" s="3"/>
      <c r="M37" s="5" t="s">
        <v>140</v>
      </c>
      <c r="N37" s="3" t="str">
        <f>M37&amp;" ("&amp;AU37&amp;")"</f>
        <v>Ideally random (Wearn &amp; Glover-Kapfer, 2017)</v>
      </c>
      <c r="O37" s="3" t="s">
        <v>134</v>
      </c>
      <c r="P37" s="7" t="s">
        <v>1748</v>
      </c>
      <c r="Q37" s="3"/>
      <c r="R37" s="3" t="s">
        <v>136</v>
      </c>
      <c r="S37" s="3" t="s">
        <v>140</v>
      </c>
      <c r="T37" s="3" t="s">
        <v>862</v>
      </c>
      <c r="U37" s="5" t="s">
        <v>862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 t="s">
        <v>862</v>
      </c>
      <c r="AU37" s="3" t="s">
        <v>35</v>
      </c>
      <c r="AV37" s="3" t="s">
        <v>1735</v>
      </c>
      <c r="AW37" s="21" t="s">
        <v>1352</v>
      </c>
    </row>
    <row r="38" spans="1:49" ht="15.75" customHeight="1">
      <c r="A38" s="79" t="s">
        <v>800</v>
      </c>
      <c r="B38" s="7">
        <v>18</v>
      </c>
      <c r="C38" s="4">
        <v>2</v>
      </c>
      <c r="D38" s="3" t="s">
        <v>42</v>
      </c>
      <c r="E38" s="3" t="s">
        <v>40</v>
      </c>
      <c r="F38" s="3" t="s">
        <v>132</v>
      </c>
      <c r="G38" s="7" t="s">
        <v>1698</v>
      </c>
      <c r="H38" s="3" t="s">
        <v>1698</v>
      </c>
      <c r="I38" s="3" t="str">
        <f>IF(G38=H38,"false","TRUE")</f>
        <v>false</v>
      </c>
      <c r="J38" s="4" t="str">
        <f>IF(C38&lt;10,(B38&amp;".0"&amp;C38),(B38&amp;"."&amp;C38))</f>
        <v>18.02</v>
      </c>
      <c r="K38" s="3" t="s">
        <v>862</v>
      </c>
      <c r="L38" s="5"/>
      <c r="M38" s="5" t="s">
        <v>131</v>
      </c>
      <c r="N38" s="3" t="str">
        <f>M38&amp;" ("&amp;AU38&amp;")"</f>
        <v>Stratified (Wearn &amp; Glover-Kapfer, 2017)</v>
      </c>
      <c r="O38" s="3" t="s">
        <v>131</v>
      </c>
      <c r="P38" s="5" t="s">
        <v>1735</v>
      </c>
      <c r="Q38" s="5"/>
      <c r="R38" s="3" t="s">
        <v>131</v>
      </c>
      <c r="S38" s="3" t="s">
        <v>131</v>
      </c>
      <c r="T38" s="3" t="s">
        <v>862</v>
      </c>
      <c r="U38" s="5" t="s">
        <v>862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5"/>
      <c r="AS38" s="5"/>
      <c r="AT38" s="5" t="s">
        <v>862</v>
      </c>
      <c r="AU38" s="3" t="s">
        <v>35</v>
      </c>
      <c r="AV38" s="3" t="s">
        <v>1735</v>
      </c>
      <c r="AW38" s="21" t="s">
        <v>1352</v>
      </c>
    </row>
    <row r="39" spans="1:49" ht="15.75" customHeight="1">
      <c r="A39" s="79" t="s">
        <v>800</v>
      </c>
      <c r="B39" s="7">
        <v>18</v>
      </c>
      <c r="C39" s="4">
        <v>3</v>
      </c>
      <c r="D39" s="3" t="s">
        <v>42</v>
      </c>
      <c r="E39" s="3" t="s">
        <v>40</v>
      </c>
      <c r="F39" s="3" t="s">
        <v>44</v>
      </c>
      <c r="G39" s="7" t="s">
        <v>1699</v>
      </c>
      <c r="H39" s="3" t="s">
        <v>1699</v>
      </c>
      <c r="I39" s="3" t="str">
        <f>IF(G39=H39,"false","TRUE")</f>
        <v>false</v>
      </c>
      <c r="J39" s="4" t="str">
        <f>IF(C39&lt;10,(B39&amp;".0"&amp;C39),(B39&amp;"."&amp;C39))</f>
        <v>18.03</v>
      </c>
      <c r="K39" s="3" t="s">
        <v>862</v>
      </c>
      <c r="L39" s="5"/>
      <c r="M39" s="5" t="s">
        <v>39</v>
      </c>
      <c r="N39" s="3" t="str">
        <f>M39&amp;" ("&amp;AU39&amp;")"</f>
        <v>Targeted (Wearn &amp; Glover-Kapfer, 2017)</v>
      </c>
      <c r="O39" s="3" t="s">
        <v>37</v>
      </c>
      <c r="P39" s="5" t="s">
        <v>1800</v>
      </c>
      <c r="Q39" s="5"/>
      <c r="R39" s="3" t="s">
        <v>39</v>
      </c>
      <c r="S39" s="3" t="s">
        <v>39</v>
      </c>
      <c r="T39" s="3" t="s">
        <v>862</v>
      </c>
      <c r="U39" s="5" t="s">
        <v>862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5"/>
      <c r="AS39" s="5"/>
      <c r="AT39" s="5" t="s">
        <v>862</v>
      </c>
      <c r="AU39" s="3" t="s">
        <v>35</v>
      </c>
      <c r="AV39" s="3" t="s">
        <v>1735</v>
      </c>
      <c r="AW39" s="21" t="s">
        <v>1352</v>
      </c>
    </row>
    <row r="40" spans="1:49" ht="15.75" customHeight="1">
      <c r="A40" s="79" t="s">
        <v>800</v>
      </c>
      <c r="B40" s="7">
        <v>18</v>
      </c>
      <c r="C40" s="4">
        <v>4</v>
      </c>
      <c r="D40" s="7" t="s">
        <v>42</v>
      </c>
      <c r="E40" s="7" t="s">
        <v>184</v>
      </c>
      <c r="F40" s="3" t="s">
        <v>186</v>
      </c>
      <c r="G40" s="7" t="s">
        <v>1706</v>
      </c>
      <c r="H40" s="3" t="s">
        <v>1706</v>
      </c>
      <c r="I40" s="3" t="str">
        <f>IF(G40=H40,"false","TRUE")</f>
        <v>false</v>
      </c>
      <c r="J40" s="4" t="str">
        <f>IF(C40&lt;10,(B40&amp;".0"&amp;C40),(B40&amp;"."&amp;C40))</f>
        <v>18.04</v>
      </c>
      <c r="K40" s="3" t="s">
        <v>862</v>
      </c>
      <c r="L40" s="5"/>
      <c r="M40" s="5" t="s">
        <v>183</v>
      </c>
      <c r="N40" s="3" t="str">
        <f>M40&amp;" ("&amp;AU40&amp;")"</f>
        <v>No recommendation (NA)</v>
      </c>
      <c r="O40" s="7" t="s">
        <v>183</v>
      </c>
      <c r="P40" s="5" t="s">
        <v>1745</v>
      </c>
      <c r="Q40" s="5"/>
      <c r="R40" s="3" t="s">
        <v>862</v>
      </c>
      <c r="S40" s="7" t="s">
        <v>183</v>
      </c>
      <c r="T40" s="3" t="s">
        <v>862</v>
      </c>
      <c r="U40" s="5" t="s">
        <v>862</v>
      </c>
      <c r="V40" s="7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5"/>
      <c r="AS40" s="5"/>
      <c r="AT40" s="5" t="s">
        <v>862</v>
      </c>
      <c r="AU40" s="7" t="s">
        <v>36</v>
      </c>
      <c r="AV40" s="3" t="s">
        <v>1735</v>
      </c>
      <c r="AW40" s="21" t="s">
        <v>1352</v>
      </c>
    </row>
    <row r="41" spans="1:49" ht="15.75" customHeight="1">
      <c r="A41" s="79" t="s">
        <v>800</v>
      </c>
      <c r="B41" s="7">
        <v>18</v>
      </c>
      <c r="C41" s="4">
        <v>5</v>
      </c>
      <c r="D41" s="3" t="s">
        <v>42</v>
      </c>
      <c r="E41" s="3" t="s">
        <v>190</v>
      </c>
      <c r="F41" s="3" t="s">
        <v>646</v>
      </c>
      <c r="G41" s="7" t="s">
        <v>1700</v>
      </c>
      <c r="H41" s="3" t="s">
        <v>1700</v>
      </c>
      <c r="I41" s="3" t="str">
        <f>IF(G41=H41,"false","TRUE")</f>
        <v>false</v>
      </c>
      <c r="J41" s="4" t="str">
        <f>IF(C41&lt;10,(B41&amp;".0"&amp;C41),(B41&amp;"."&amp;C41))</f>
        <v>18.05</v>
      </c>
      <c r="K41" s="3" t="s">
        <v>862</v>
      </c>
      <c r="L41" s="5"/>
      <c r="M41" s="5" t="s">
        <v>645</v>
      </c>
      <c r="N41" s="3" t="str">
        <f>M41&amp;" ("&amp;AU41&amp;")"</f>
        <v>Objective-dependent (Wearn &amp; Glover-Kapfer, 2017)</v>
      </c>
      <c r="O41" s="3" t="s">
        <v>645</v>
      </c>
      <c r="P41" s="5" t="s">
        <v>1839</v>
      </c>
      <c r="Q41" s="5"/>
      <c r="R41" s="3" t="s">
        <v>65</v>
      </c>
      <c r="S41" s="3" t="s">
        <v>645</v>
      </c>
      <c r="T41" s="3" t="s">
        <v>862</v>
      </c>
      <c r="U41" s="5" t="s">
        <v>862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 t="s">
        <v>65</v>
      </c>
      <c r="AS41" s="3"/>
      <c r="AT41" s="5" t="s">
        <v>862</v>
      </c>
      <c r="AU41" s="3" t="s">
        <v>35</v>
      </c>
      <c r="AV41" s="3" t="s">
        <v>1735</v>
      </c>
      <c r="AW41" s="21" t="s">
        <v>1352</v>
      </c>
    </row>
    <row r="42" spans="1:49" ht="15.75" customHeight="1">
      <c r="A42" s="79" t="s">
        <v>800</v>
      </c>
      <c r="B42" s="7">
        <v>18</v>
      </c>
      <c r="C42" s="4">
        <v>6</v>
      </c>
      <c r="D42" s="3" t="s">
        <v>42</v>
      </c>
      <c r="E42" s="3" t="s">
        <v>190</v>
      </c>
      <c r="F42" s="3" t="s">
        <v>267</v>
      </c>
      <c r="G42" s="7" t="s">
        <v>1701</v>
      </c>
      <c r="H42" s="3" t="s">
        <v>1701</v>
      </c>
      <c r="I42" s="3" t="str">
        <f>IF(G42=H42,"false","TRUE")</f>
        <v>false</v>
      </c>
      <c r="J42" s="4" t="str">
        <f>IF(C42&lt;10,(B42&amp;".0"&amp;C42),(B42&amp;"."&amp;C42))</f>
        <v>18.06</v>
      </c>
      <c r="K42" s="3" t="s">
        <v>1376</v>
      </c>
      <c r="L42" s="3"/>
      <c r="M42" s="5" t="s">
        <v>1838</v>
      </c>
      <c r="N42" s="3" t="str">
        <f>M42&amp;" ("&amp;AU42&amp;")"</f>
        <v>Ideally independant (&gt; home range diameter) (Ridout &amp; Linkie, 2009; Rowcliffe et al., 2014)</v>
      </c>
      <c r="O42" s="3" t="s">
        <v>266</v>
      </c>
      <c r="P42" s="7" t="s">
        <v>1748</v>
      </c>
      <c r="Q42" s="7"/>
      <c r="R42" s="3" t="s">
        <v>809</v>
      </c>
      <c r="S42" s="3" t="s">
        <v>1838</v>
      </c>
      <c r="T42" s="3" t="s">
        <v>1837</v>
      </c>
      <c r="U42" s="5" t="s">
        <v>1764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 t="s">
        <v>1760</v>
      </c>
      <c r="AL42" s="3"/>
      <c r="AM42" s="3"/>
      <c r="AN42" s="3"/>
      <c r="AO42" s="3"/>
      <c r="AP42" s="3"/>
      <c r="AQ42" s="3"/>
      <c r="AR42" s="3"/>
      <c r="AS42" s="3"/>
      <c r="AT42" s="5" t="s">
        <v>862</v>
      </c>
      <c r="AU42" s="3" t="s">
        <v>175</v>
      </c>
      <c r="AV42" s="3" t="s">
        <v>1905</v>
      </c>
      <c r="AW42" s="21" t="s">
        <v>1352</v>
      </c>
    </row>
    <row r="43" spans="1:49" ht="15.75" customHeight="1">
      <c r="A43" s="79" t="s">
        <v>800</v>
      </c>
      <c r="B43" s="7">
        <v>18</v>
      </c>
      <c r="C43" s="4">
        <v>7</v>
      </c>
      <c r="D43" s="3" t="s">
        <v>42</v>
      </c>
      <c r="E43" s="3" t="s">
        <v>190</v>
      </c>
      <c r="F43" s="3" t="s">
        <v>528</v>
      </c>
      <c r="G43" s="7" t="s">
        <v>1702</v>
      </c>
      <c r="H43" s="3" t="s">
        <v>1702</v>
      </c>
      <c r="I43" s="3" t="str">
        <f>IF(G43=H43,"false","TRUE")</f>
        <v>false</v>
      </c>
      <c r="J43" s="4" t="str">
        <f>IF(C43&lt;10,(B43&amp;".0"&amp;C43),(B43&amp;"."&amp;C43))</f>
        <v>18.07</v>
      </c>
      <c r="K43" s="3" t="s">
        <v>1375</v>
      </c>
      <c r="L43" s="3"/>
      <c r="M43" s="5" t="s">
        <v>1836</v>
      </c>
      <c r="N43" s="3" t="str">
        <f>M43&amp;" ("&amp;AU43&amp;")"</f>
        <v>Ideally independant (&gt; 1 km) (Ridout &amp; Linkie, 2009; Rowcliffe et al., 2014)</v>
      </c>
      <c r="O43" s="3" t="s">
        <v>266</v>
      </c>
      <c r="P43" s="7" t="s">
        <v>1748</v>
      </c>
      <c r="Q43" s="7"/>
      <c r="R43" s="3" t="s">
        <v>514</v>
      </c>
      <c r="S43" s="3" t="s">
        <v>1836</v>
      </c>
      <c r="T43" s="3" t="s">
        <v>1816</v>
      </c>
      <c r="U43" s="5" t="s">
        <v>1785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1760</v>
      </c>
      <c r="AL43" s="3"/>
      <c r="AM43" s="3"/>
      <c r="AN43" s="3"/>
      <c r="AO43" s="3"/>
      <c r="AP43" s="3"/>
      <c r="AQ43" s="3"/>
      <c r="AR43" s="3"/>
      <c r="AS43" s="3"/>
      <c r="AT43" s="5" t="s">
        <v>862</v>
      </c>
      <c r="AU43" s="3" t="s">
        <v>175</v>
      </c>
      <c r="AV43" s="3" t="s">
        <v>1735</v>
      </c>
      <c r="AW43" s="21" t="s">
        <v>1352</v>
      </c>
    </row>
    <row r="44" spans="1:49" ht="15.75" customHeight="1">
      <c r="A44" s="79" t="s">
        <v>800</v>
      </c>
      <c r="B44" s="7">
        <v>18</v>
      </c>
      <c r="C44" s="4">
        <v>8</v>
      </c>
      <c r="D44" s="3" t="s">
        <v>42</v>
      </c>
      <c r="E44" s="3" t="s">
        <v>187</v>
      </c>
      <c r="F44" s="3" t="s">
        <v>188</v>
      </c>
      <c r="G44" s="7" t="s">
        <v>1705</v>
      </c>
      <c r="H44" s="3" t="s">
        <v>1705</v>
      </c>
      <c r="I44" s="3" t="str">
        <f>IF(G44=H44,"false","TRUE")</f>
        <v>false</v>
      </c>
      <c r="J44" s="4" t="str">
        <f>IF(C44&lt;10,(B44&amp;".0"&amp;C44),(B44&amp;"."&amp;C44))</f>
        <v>18.08</v>
      </c>
      <c r="K44" s="3" t="s">
        <v>862</v>
      </c>
      <c r="L44" s="5"/>
      <c r="M44" s="5" t="s">
        <v>183</v>
      </c>
      <c r="N44" s="3" t="str">
        <f>M44&amp;" ("&amp;AU44&amp;")"</f>
        <v>No recommendation (NA)</v>
      </c>
      <c r="O44" s="7" t="s">
        <v>183</v>
      </c>
      <c r="P44" s="5" t="s">
        <v>1745</v>
      </c>
      <c r="Q44" s="5"/>
      <c r="R44" s="3" t="s">
        <v>862</v>
      </c>
      <c r="S44" s="7" t="s">
        <v>183</v>
      </c>
      <c r="T44" s="3" t="s">
        <v>862</v>
      </c>
      <c r="U44" s="5" t="s">
        <v>1737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5"/>
      <c r="AS44" s="5"/>
      <c r="AT44" s="5" t="s">
        <v>862</v>
      </c>
      <c r="AU44" s="3" t="s">
        <v>36</v>
      </c>
      <c r="AV44" s="3" t="s">
        <v>1735</v>
      </c>
      <c r="AW44" s="21" t="s">
        <v>1352</v>
      </c>
    </row>
    <row r="45" spans="1:49" ht="15.75" customHeight="1">
      <c r="A45" s="79" t="s">
        <v>800</v>
      </c>
      <c r="B45" s="7">
        <v>18</v>
      </c>
      <c r="C45" s="4">
        <v>9</v>
      </c>
      <c r="D45" s="5" t="s">
        <v>42</v>
      </c>
      <c r="E45" s="3" t="s">
        <v>177</v>
      </c>
      <c r="F45" s="3" t="s">
        <v>179</v>
      </c>
      <c r="G45" s="7" t="s">
        <v>1703</v>
      </c>
      <c r="H45" s="3" t="s">
        <v>1703</v>
      </c>
      <c r="I45" s="3" t="str">
        <f>IF(G45=H45,"false","TRUE")</f>
        <v>false</v>
      </c>
      <c r="J45" s="4" t="str">
        <f>IF(C45&lt;10,(B45&amp;".0"&amp;C45),(B45&amp;"."&amp;C45))</f>
        <v>18.09</v>
      </c>
      <c r="K45" s="3" t="s">
        <v>862</v>
      </c>
      <c r="L45" s="5"/>
      <c r="M45" s="5" t="s">
        <v>176</v>
      </c>
      <c r="N45" s="3" t="str">
        <f>M45&amp;" ("&amp;AU45&amp;")"</f>
        <v>Activity patterns: Enough to obtain &gt; 100 detections (Ridout &amp; Linkie, 2009; Rowcliffe et al., 2014)</v>
      </c>
      <c r="O45" s="5" t="s">
        <v>176</v>
      </c>
      <c r="P45" s="5"/>
      <c r="Q45" s="5"/>
      <c r="R45" s="3" t="s">
        <v>862</v>
      </c>
      <c r="S45" s="6" t="s">
        <v>176</v>
      </c>
      <c r="T45" s="3" t="s">
        <v>862</v>
      </c>
      <c r="U45" s="5" t="s">
        <v>1753</v>
      </c>
      <c r="V45" s="5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5"/>
      <c r="AS45" s="5"/>
      <c r="AT45" s="5" t="s">
        <v>176</v>
      </c>
      <c r="AU45" s="5" t="s">
        <v>175</v>
      </c>
      <c r="AV45" s="3" t="s">
        <v>1735</v>
      </c>
      <c r="AW45" s="21" t="s">
        <v>1352</v>
      </c>
    </row>
    <row r="46" spans="1:49" ht="15.75" customHeight="1">
      <c r="A46" s="79" t="s">
        <v>800</v>
      </c>
      <c r="B46" s="7">
        <v>18</v>
      </c>
      <c r="C46" s="4">
        <v>10</v>
      </c>
      <c r="D46" s="5" t="s">
        <v>42</v>
      </c>
      <c r="E46" s="3" t="s">
        <v>177</v>
      </c>
      <c r="F46" s="3" t="s">
        <v>542</v>
      </c>
      <c r="G46" s="7" t="s">
        <v>1704</v>
      </c>
      <c r="H46" s="3" t="s">
        <v>1704</v>
      </c>
      <c r="I46" s="3" t="str">
        <f>IF(G46=H46,"false","TRUE")</f>
        <v>false</v>
      </c>
      <c r="J46" s="4" t="str">
        <f>IF(C46&lt;10,(B46&amp;".0"&amp;C46),(B46&amp;"."&amp;C46))</f>
        <v>18.10</v>
      </c>
      <c r="K46" s="3" t="s">
        <v>1368</v>
      </c>
      <c r="L46" s="5"/>
      <c r="M46" s="5" t="s">
        <v>1789</v>
      </c>
      <c r="N46" s="3" t="str">
        <f>M46&amp;" ("&amp;AU46&amp;")"</f>
        <v>≥ 20 per stratum (Wearn &amp; Glover-Kapfer, 2017)</v>
      </c>
      <c r="O46" s="5" t="s">
        <v>540</v>
      </c>
      <c r="P46" s="5"/>
      <c r="Q46" s="5"/>
      <c r="R46" s="5" t="s">
        <v>541</v>
      </c>
      <c r="S46" s="5" t="s">
        <v>1789</v>
      </c>
      <c r="T46" s="3" t="s">
        <v>1825</v>
      </c>
      <c r="U46" s="5" t="s">
        <v>1788</v>
      </c>
      <c r="V46" s="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40</v>
      </c>
      <c r="AI46" s="3"/>
      <c r="AJ46" s="3" t="s">
        <v>1835</v>
      </c>
      <c r="AK46" s="3"/>
      <c r="AL46" s="3"/>
      <c r="AM46" s="3"/>
      <c r="AN46" s="3"/>
      <c r="AO46" s="3"/>
      <c r="AP46" s="3"/>
      <c r="AQ46" s="3"/>
      <c r="AR46" s="5"/>
      <c r="AS46" s="5"/>
      <c r="AT46" s="5" t="s">
        <v>862</v>
      </c>
      <c r="AU46" s="5" t="s">
        <v>35</v>
      </c>
      <c r="AV46" s="3" t="s">
        <v>1735</v>
      </c>
      <c r="AW46" s="21" t="s">
        <v>1352</v>
      </c>
    </row>
    <row r="47" spans="1:49" ht="15.75" customHeight="1">
      <c r="A47" s="79" t="s">
        <v>800</v>
      </c>
      <c r="B47" s="7">
        <v>18</v>
      </c>
      <c r="C47" s="4">
        <v>11</v>
      </c>
      <c r="D47" s="5" t="s">
        <v>42</v>
      </c>
      <c r="E47" s="3" t="s">
        <v>197</v>
      </c>
      <c r="F47" s="3" t="s">
        <v>657</v>
      </c>
      <c r="G47" s="7" t="s">
        <v>1707</v>
      </c>
      <c r="H47" s="3" t="s">
        <v>1707</v>
      </c>
      <c r="I47" s="3" t="str">
        <f>IF(G47=H47,"false","TRUE")</f>
        <v>false</v>
      </c>
      <c r="J47" s="4" t="str">
        <f>IF(C47&lt;10,(B47&amp;".0"&amp;C47),(B47&amp;"."&amp;C47))</f>
        <v>18.11</v>
      </c>
      <c r="K47" s="3" t="s">
        <v>862</v>
      </c>
      <c r="L47" s="5"/>
      <c r="M47" s="5" t="s">
        <v>656</v>
      </c>
      <c r="N47" s="3" t="str">
        <f>M47&amp;" ("&amp;AU47&amp;")"</f>
        <v>Dependent on behavioural metric (e.g., if it occurs during a certain period) (Wearn &amp; Glover-Kapfer, 2017)</v>
      </c>
      <c r="O47" s="5" t="s">
        <v>656</v>
      </c>
      <c r="P47" s="5" t="s">
        <v>1735</v>
      </c>
      <c r="Q47" s="5"/>
      <c r="R47" s="5" t="s">
        <v>65</v>
      </c>
      <c r="S47" s="5" t="s">
        <v>656</v>
      </c>
      <c r="T47" s="3" t="s">
        <v>862</v>
      </c>
      <c r="U47" s="5" t="s">
        <v>862</v>
      </c>
      <c r="V47" s="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 t="s">
        <v>65</v>
      </c>
      <c r="AS47" s="3"/>
      <c r="AT47" s="5" t="s">
        <v>656</v>
      </c>
      <c r="AU47" s="5" t="s">
        <v>35</v>
      </c>
      <c r="AV47" s="3" t="s">
        <v>1735</v>
      </c>
      <c r="AW47" s="21" t="s">
        <v>1352</v>
      </c>
    </row>
    <row r="48" spans="1:49" ht="15.75" customHeight="1">
      <c r="A48" s="7" t="s">
        <v>801</v>
      </c>
      <c r="B48" s="7">
        <v>9</v>
      </c>
      <c r="C48" s="4">
        <v>1</v>
      </c>
      <c r="D48" s="3" t="s">
        <v>81</v>
      </c>
      <c r="E48" s="3" t="s">
        <v>40</v>
      </c>
      <c r="F48" s="3" t="s">
        <v>82</v>
      </c>
      <c r="G48" s="7" t="s">
        <v>1539</v>
      </c>
      <c r="H48" s="3" t="s">
        <v>1539</v>
      </c>
      <c r="I48" s="3" t="str">
        <f>IF(G48=H48,"false","TRUE")</f>
        <v>false</v>
      </c>
      <c r="J48" s="4" t="str">
        <f>B48&amp;"."&amp;C48</f>
        <v>9.1</v>
      </c>
      <c r="K48" s="3" t="s">
        <v>862</v>
      </c>
      <c r="L48" s="5"/>
      <c r="M48" s="5" t="s">
        <v>67</v>
      </c>
      <c r="N48" s="3" t="str">
        <f>M48&amp;" ("&amp;AU48&amp;")"</f>
        <v>Systematic random ([Same as SC: Rovero et al., 2013; Sun et al., 2014; Augustine et al., 2019; Sun et al., 2022][SC: Sun et al., 2014; Clark, 2019; Clarke et al., 2023])</v>
      </c>
      <c r="O48" s="3" t="s">
        <v>79</v>
      </c>
      <c r="P48" s="3" t="s">
        <v>1735</v>
      </c>
      <c r="Q48" s="3"/>
      <c r="R48" s="3" t="s">
        <v>67</v>
      </c>
      <c r="S48" s="49" t="s">
        <v>67</v>
      </c>
      <c r="T48" s="3" t="s">
        <v>862</v>
      </c>
      <c r="U48" s="5" t="s">
        <v>862</v>
      </c>
      <c r="V48" s="3" t="s">
        <v>222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5"/>
      <c r="AS48" s="5"/>
      <c r="AT48" s="5" t="s">
        <v>862</v>
      </c>
      <c r="AU48" s="3" t="s">
        <v>78</v>
      </c>
      <c r="AV48" s="3" t="s">
        <v>1735</v>
      </c>
      <c r="AW48" s="21" t="s">
        <v>1352</v>
      </c>
    </row>
    <row r="49" spans="1:49" ht="15.75" customHeight="1">
      <c r="A49" s="7" t="s">
        <v>801</v>
      </c>
      <c r="B49" s="7">
        <v>9</v>
      </c>
      <c r="C49" s="4">
        <v>2</v>
      </c>
      <c r="D49" s="3" t="s">
        <v>81</v>
      </c>
      <c r="E49" s="3" t="s">
        <v>40</v>
      </c>
      <c r="F49" s="3" t="s">
        <v>253</v>
      </c>
      <c r="G49" s="7" t="s">
        <v>1540</v>
      </c>
      <c r="H49" s="3" t="s">
        <v>1540</v>
      </c>
      <c r="I49" s="3" t="str">
        <f>IF(G49=H49,"false","TRUE")</f>
        <v>false</v>
      </c>
      <c r="J49" s="4" t="str">
        <f>B49&amp;"."&amp;C49</f>
        <v>9.2</v>
      </c>
      <c r="K49" s="3" t="s">
        <v>862</v>
      </c>
      <c r="L49" s="5"/>
      <c r="M49" s="5" t="s">
        <v>250</v>
      </c>
      <c r="N49" s="3" t="str">
        <f>M49&amp;" ("&amp;AU49&amp;")"</f>
        <v>Clustered ([Same as SC: Rovero et al., 2013; Sun et al., 2014; Augustine et al., 2019; Sun et al., 2022][SC: Sun et al., 2014; Clark, 2019; Clarke et al., 2023])</v>
      </c>
      <c r="O49" s="3" t="s">
        <v>252</v>
      </c>
      <c r="P49" s="3" t="s">
        <v>1735</v>
      </c>
      <c r="Q49" s="3"/>
      <c r="R49" s="3" t="s">
        <v>250</v>
      </c>
      <c r="S49" s="49" t="s">
        <v>250</v>
      </c>
      <c r="T49" s="3" t="s">
        <v>862</v>
      </c>
      <c r="U49" s="5" t="s">
        <v>862</v>
      </c>
      <c r="V49" s="3" t="s">
        <v>222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5"/>
      <c r="AS49" s="5"/>
      <c r="AT49" s="5" t="s">
        <v>862</v>
      </c>
      <c r="AU49" s="3" t="s">
        <v>78</v>
      </c>
      <c r="AV49" s="3" t="s">
        <v>1735</v>
      </c>
      <c r="AW49" s="21" t="s">
        <v>1352</v>
      </c>
    </row>
    <row r="50" spans="1:49" ht="15.75" customHeight="1">
      <c r="A50" s="7" t="s">
        <v>801</v>
      </c>
      <c r="B50" s="7">
        <v>9</v>
      </c>
      <c r="C50" s="4">
        <v>3</v>
      </c>
      <c r="D50" s="7" t="s">
        <v>81</v>
      </c>
      <c r="E50" s="7" t="s">
        <v>184</v>
      </c>
      <c r="F50" s="3" t="s">
        <v>226</v>
      </c>
      <c r="G50" s="7" t="s">
        <v>1550</v>
      </c>
      <c r="H50" s="3" t="s">
        <v>1550</v>
      </c>
      <c r="I50" s="3" t="str">
        <f>IF(G50=H50,"false","TRUE")</f>
        <v>false</v>
      </c>
      <c r="J50" s="4" t="str">
        <f>B50&amp;"."&amp;C50</f>
        <v>9.3</v>
      </c>
      <c r="K50" s="3" t="s">
        <v>862</v>
      </c>
      <c r="L50" s="5"/>
      <c r="M50" s="5" t="s">
        <v>183</v>
      </c>
      <c r="N50" s="3" t="str">
        <f>M50&amp;" ("&amp;AU50&amp;")"</f>
        <v>No recommendation (Sun et al., 2014; Augustine et al., 2019; Sun et al., 2022; Clarke et al., 2023)</v>
      </c>
      <c r="O50" s="7" t="s">
        <v>225</v>
      </c>
      <c r="P50" s="5" t="s">
        <v>1745</v>
      </c>
      <c r="Q50" s="5"/>
      <c r="R50" s="3" t="s">
        <v>862</v>
      </c>
      <c r="S50" s="7" t="s">
        <v>183</v>
      </c>
      <c r="T50" s="3" t="s">
        <v>862</v>
      </c>
      <c r="U50" s="5" t="s">
        <v>862</v>
      </c>
      <c r="V50" s="5" t="s">
        <v>1736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5"/>
      <c r="AS50" s="5"/>
      <c r="AT50" s="5" t="s">
        <v>862</v>
      </c>
      <c r="AU50" s="7" t="s">
        <v>218</v>
      </c>
      <c r="AV50" s="3" t="s">
        <v>1735</v>
      </c>
      <c r="AW50" s="21" t="s">
        <v>1352</v>
      </c>
    </row>
    <row r="51" spans="1:49" ht="15.75" customHeight="1">
      <c r="A51" s="7" t="s">
        <v>801</v>
      </c>
      <c r="B51" s="7">
        <v>9</v>
      </c>
      <c r="C51" s="4">
        <v>4</v>
      </c>
      <c r="D51" s="11" t="s">
        <v>81</v>
      </c>
      <c r="E51" s="11" t="s">
        <v>184</v>
      </c>
      <c r="F51" s="3" t="s">
        <v>348</v>
      </c>
      <c r="G51" s="7" t="s">
        <v>1551</v>
      </c>
      <c r="H51" s="3" t="s">
        <v>1551</v>
      </c>
      <c r="I51" s="3" t="str">
        <f>IF(G51=H51,"false","TRUE")</f>
        <v>false</v>
      </c>
      <c r="J51" s="4" t="str">
        <f>B51&amp;"."&amp;C51</f>
        <v>9.4</v>
      </c>
      <c r="K51" s="3" t="s">
        <v>862</v>
      </c>
      <c r="L51" s="5"/>
      <c r="M51" s="5" t="s">
        <v>1744</v>
      </c>
      <c r="N51" s="3" t="str">
        <f>M51&amp;" ("&amp;AU51&amp;")"</f>
        <v>&gt; 1000 ([Sun et al., 2014; Augustine et al., 2019; Sun et al., 2022; Clarke et al., 2023][Wearn &amp; Glover-Kapfer, 2017])</v>
      </c>
      <c r="O51" s="11" t="s">
        <v>346</v>
      </c>
      <c r="P51" s="3" t="s">
        <v>1735</v>
      </c>
      <c r="Q51" s="3"/>
      <c r="R51" s="11" t="s">
        <v>347</v>
      </c>
      <c r="S51" s="7" t="s">
        <v>1744</v>
      </c>
      <c r="T51" s="7" t="s">
        <v>325</v>
      </c>
      <c r="U51" s="5" t="s">
        <v>1737</v>
      </c>
      <c r="V51" s="5" t="s">
        <v>1736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11"/>
      <c r="AS51" s="11"/>
      <c r="AT51" s="5" t="s">
        <v>862</v>
      </c>
      <c r="AU51" s="11" t="s">
        <v>298</v>
      </c>
      <c r="AV51" s="3" t="s">
        <v>1735</v>
      </c>
      <c r="AW51" s="21" t="s">
        <v>1352</v>
      </c>
    </row>
    <row r="52" spans="1:49" ht="15.75" customHeight="1">
      <c r="A52" s="7" t="s">
        <v>801</v>
      </c>
      <c r="B52" s="7">
        <v>9</v>
      </c>
      <c r="C52" s="4">
        <v>5</v>
      </c>
      <c r="D52" s="11" t="s">
        <v>81</v>
      </c>
      <c r="E52" s="11" t="s">
        <v>184</v>
      </c>
      <c r="F52" s="3" t="s">
        <v>329</v>
      </c>
      <c r="G52" s="7" t="s">
        <v>1552</v>
      </c>
      <c r="H52" s="3" t="s">
        <v>1552</v>
      </c>
      <c r="I52" s="3" t="str">
        <f>IF(G52=H52,"false","TRUE")</f>
        <v>false</v>
      </c>
      <c r="J52" s="4" t="str">
        <f>B52&amp;"."&amp;C52</f>
        <v>9.5</v>
      </c>
      <c r="K52" s="3" t="s">
        <v>1382</v>
      </c>
      <c r="L52" s="11"/>
      <c r="M52" s="5" t="s">
        <v>1743</v>
      </c>
      <c r="N52" s="3" t="str">
        <f>M52&amp;" ("&amp;AU52&amp;")"</f>
        <v>&gt; 1200 ([Sun et al., 2014; Augustine et al., 2019; Sun et al., 2022; Clarke et al., 2023][Wearn &amp; Glover-Kapfer, 2017])</v>
      </c>
      <c r="O52" s="11" t="s">
        <v>328</v>
      </c>
      <c r="P52" s="3" t="s">
        <v>1735</v>
      </c>
      <c r="Q52" s="3"/>
      <c r="R52" s="11" t="s">
        <v>326</v>
      </c>
      <c r="S52" s="11" t="s">
        <v>1743</v>
      </c>
      <c r="T52" s="3" t="s">
        <v>862</v>
      </c>
      <c r="U52" s="5" t="s">
        <v>1737</v>
      </c>
      <c r="V52" s="5" t="s">
        <v>1736</v>
      </c>
      <c r="W52" s="3"/>
      <c r="X52" s="3"/>
      <c r="Y52" s="3"/>
      <c r="Z52" s="3"/>
      <c r="AA52" s="3"/>
      <c r="AB52" s="3" t="s">
        <v>19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5"/>
      <c r="AS52" s="5"/>
      <c r="AT52" s="5" t="s">
        <v>862</v>
      </c>
      <c r="AU52" s="11" t="s">
        <v>298</v>
      </c>
      <c r="AV52" s="3" t="s">
        <v>1735</v>
      </c>
      <c r="AW52" s="21" t="s">
        <v>1352</v>
      </c>
    </row>
    <row r="53" spans="1:49" ht="15.75" customHeight="1">
      <c r="A53" s="7" t="s">
        <v>801</v>
      </c>
      <c r="B53" s="7">
        <v>9</v>
      </c>
      <c r="C53" s="4">
        <v>6</v>
      </c>
      <c r="D53" s="11" t="s">
        <v>81</v>
      </c>
      <c r="E53" s="11" t="s">
        <v>184</v>
      </c>
      <c r="F53" s="3" t="s">
        <v>301</v>
      </c>
      <c r="G53" s="7" t="s">
        <v>1553</v>
      </c>
      <c r="H53" s="3" t="s">
        <v>1553</v>
      </c>
      <c r="I53" s="3" t="str">
        <f>IF(G53=H53,"false","TRUE")</f>
        <v>false</v>
      </c>
      <c r="J53" s="4" t="str">
        <f>B53&amp;"."&amp;C53</f>
        <v>9.6</v>
      </c>
      <c r="K53" s="3" t="s">
        <v>1379</v>
      </c>
      <c r="L53" s="3"/>
      <c r="M53" s="5" t="s">
        <v>1742</v>
      </c>
      <c r="N53" s="3" t="str">
        <f>M53&amp;" ("&amp;AU53&amp;")"</f>
        <v>&gt; 3500 ([Sun et al., 2014; Augustine et al., 2019; Sun et al., 2022; Clarke et al., 2023][Wearn &amp; Glover-Kapfer, 2017])</v>
      </c>
      <c r="O53" s="11" t="s">
        <v>299</v>
      </c>
      <c r="P53" s="3" t="s">
        <v>1735</v>
      </c>
      <c r="Q53" s="3"/>
      <c r="R53" s="11" t="s">
        <v>300</v>
      </c>
      <c r="S53" s="11" t="s">
        <v>1742</v>
      </c>
      <c r="T53" s="11" t="s">
        <v>1741</v>
      </c>
      <c r="U53" s="5" t="s">
        <v>1737</v>
      </c>
      <c r="V53" s="5" t="s">
        <v>1736</v>
      </c>
      <c r="W53" s="3"/>
      <c r="X53" s="3"/>
      <c r="Y53" s="3" t="s">
        <v>17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5"/>
      <c r="AS53" s="5"/>
      <c r="AT53" s="5" t="s">
        <v>862</v>
      </c>
      <c r="AU53" s="11" t="s">
        <v>298</v>
      </c>
      <c r="AV53" s="3" t="s">
        <v>1735</v>
      </c>
      <c r="AW53" s="21" t="s">
        <v>1352</v>
      </c>
    </row>
    <row r="54" spans="1:49" ht="15.75" customHeight="1">
      <c r="A54" s="7" t="s">
        <v>801</v>
      </c>
      <c r="B54" s="7">
        <v>9</v>
      </c>
      <c r="C54" s="4">
        <v>7</v>
      </c>
      <c r="D54" s="3" t="s">
        <v>81</v>
      </c>
      <c r="E54" s="3" t="s">
        <v>190</v>
      </c>
      <c r="F54" s="3" t="s">
        <v>679</v>
      </c>
      <c r="G54" s="7" t="s">
        <v>1541</v>
      </c>
      <c r="H54" s="3" t="s">
        <v>1541</v>
      </c>
      <c r="I54" s="3" t="str">
        <f>IF(G54=H54,"false","TRUE")</f>
        <v>false</v>
      </c>
      <c r="J54" s="4" t="str">
        <f>B54&amp;"."&amp;C54</f>
        <v>9.7</v>
      </c>
      <c r="K54" s="3" t="s">
        <v>862</v>
      </c>
      <c r="L54" s="5"/>
      <c r="M54" s="5" t="s">
        <v>232</v>
      </c>
      <c r="N54" s="3" t="str">
        <f>M54&amp;" ("&amp;AU54&amp;")"</f>
        <v>Close enough that individuals will be detected at multiple locations (Royle et al., 2009; Clarke et al., 2023)</v>
      </c>
      <c r="O54" s="3" t="s">
        <v>678</v>
      </c>
      <c r="P54" s="5"/>
      <c r="Q54" s="5"/>
      <c r="R54" s="3" t="s">
        <v>65</v>
      </c>
      <c r="S54" s="3" t="s">
        <v>232</v>
      </c>
      <c r="T54" s="3" t="s">
        <v>862</v>
      </c>
      <c r="U54" s="5"/>
      <c r="V54" s="5" t="s">
        <v>1736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 t="s">
        <v>65</v>
      </c>
      <c r="AS54" s="3"/>
      <c r="AT54" s="3" t="s">
        <v>232</v>
      </c>
      <c r="AU54" s="3" t="s">
        <v>231</v>
      </c>
      <c r="AV54" s="3" t="s">
        <v>1735</v>
      </c>
      <c r="AW54" s="21" t="s">
        <v>1352</v>
      </c>
    </row>
    <row r="55" spans="1:49" ht="15.75" customHeight="1">
      <c r="A55" s="7" t="s">
        <v>801</v>
      </c>
      <c r="B55" s="7">
        <v>9</v>
      </c>
      <c r="C55" s="4">
        <v>12</v>
      </c>
      <c r="D55" s="3" t="s">
        <v>81</v>
      </c>
      <c r="E55" s="3" t="s">
        <v>187</v>
      </c>
      <c r="F55" s="3" t="s">
        <v>220</v>
      </c>
      <c r="G55" s="7" t="s">
        <v>1545</v>
      </c>
      <c r="H55" s="3" t="s">
        <v>1549</v>
      </c>
      <c r="I55" s="3" t="str">
        <f>IF(G55=H55,"false","TRUE")</f>
        <v>TRUE</v>
      </c>
      <c r="J55" s="4" t="str">
        <f>B55&amp;"."&amp;C55</f>
        <v>9.12</v>
      </c>
      <c r="K55" s="3" t="s">
        <v>862</v>
      </c>
      <c r="L55" s="5"/>
      <c r="M55" s="5" t="s">
        <v>1752</v>
      </c>
      <c r="N55" s="3" t="str">
        <f>M55&amp;" ("&amp;AU55&amp;")"</f>
        <v>Note: these recommendations are the same as SCR or less (Sun et al., 2014; Augustine et al., 2019; Sun et al., 2022; Clarke et al., 2023)</v>
      </c>
      <c r="O55" s="3" t="s">
        <v>219</v>
      </c>
      <c r="P55" s="5" t="s">
        <v>947</v>
      </c>
      <c r="Q55" s="5"/>
      <c r="R55" s="3" t="s">
        <v>862</v>
      </c>
      <c r="S55" s="5" t="s">
        <v>1752</v>
      </c>
      <c r="T55" s="3" t="s">
        <v>862</v>
      </c>
      <c r="U55" s="5" t="s">
        <v>947</v>
      </c>
      <c r="V55" s="5" t="s">
        <v>1736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5"/>
      <c r="AS55" s="5"/>
      <c r="AT55" s="5" t="s">
        <v>862</v>
      </c>
      <c r="AU55" s="3" t="s">
        <v>218</v>
      </c>
      <c r="AV55" s="3" t="s">
        <v>1735</v>
      </c>
      <c r="AW55" s="21" t="s">
        <v>1352</v>
      </c>
    </row>
    <row r="56" spans="1:49" ht="15.75" customHeight="1">
      <c r="A56" s="7" t="s">
        <v>801</v>
      </c>
      <c r="B56" s="7">
        <v>9</v>
      </c>
      <c r="C56" s="4">
        <v>8</v>
      </c>
      <c r="D56" s="3" t="s">
        <v>81</v>
      </c>
      <c r="E56" s="3" t="s">
        <v>187</v>
      </c>
      <c r="F56" s="3" t="s">
        <v>454</v>
      </c>
      <c r="G56" s="7" t="s">
        <v>1546</v>
      </c>
      <c r="H56" s="3" t="s">
        <v>1545</v>
      </c>
      <c r="I56" s="3" t="str">
        <f>IF(G56=H56,"false","TRUE")</f>
        <v>TRUE</v>
      </c>
      <c r="J56" s="4" t="str">
        <f>B56&amp;"."&amp;C56</f>
        <v>9.8</v>
      </c>
      <c r="K56" s="3" t="s">
        <v>773</v>
      </c>
      <c r="L56" s="3"/>
      <c r="M56" s="5" t="s">
        <v>1901</v>
      </c>
      <c r="N56" s="3" t="str">
        <f>M56&amp;" ("&amp;AU56&amp;")"</f>
        <v>&lt;b&gt;≥ 30 (precision is dependent on number of marked individuals in a population) (minumum)&lt;/b&gt; (Burgar, 2021; Burgar, personal communication, April 23, 2023)</v>
      </c>
      <c r="O56" s="3" t="s">
        <v>452</v>
      </c>
      <c r="P56" s="3" t="s">
        <v>246</v>
      </c>
      <c r="Q56" s="3" t="b">
        <v>1</v>
      </c>
      <c r="R56" s="3" t="s">
        <v>431</v>
      </c>
      <c r="S56" s="3" t="s">
        <v>1740</v>
      </c>
      <c r="T56" s="3" t="s">
        <v>862</v>
      </c>
      <c r="U56" s="5" t="s">
        <v>1737</v>
      </c>
      <c r="V56" s="5" t="s">
        <v>1736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 t="s">
        <v>1346</v>
      </c>
      <c r="AM56" s="3"/>
      <c r="AN56" s="3"/>
      <c r="AO56" s="3"/>
      <c r="AP56" s="3"/>
      <c r="AQ56" s="3"/>
      <c r="AR56" s="3"/>
      <c r="AS56" s="3"/>
      <c r="AT56" s="3" t="s">
        <v>453</v>
      </c>
      <c r="AU56" s="3" t="s">
        <v>294</v>
      </c>
      <c r="AV56" s="3" t="s">
        <v>1735</v>
      </c>
      <c r="AW56" s="21" t="s">
        <v>1352</v>
      </c>
    </row>
    <row r="57" spans="1:49" ht="15.75" customHeight="1">
      <c r="A57" s="7" t="s">
        <v>801</v>
      </c>
      <c r="B57" s="7">
        <v>9</v>
      </c>
      <c r="C57" s="4">
        <v>9</v>
      </c>
      <c r="D57" s="3" t="s">
        <v>81</v>
      </c>
      <c r="E57" s="3" t="s">
        <v>187</v>
      </c>
      <c r="F57" s="3" t="s">
        <v>444</v>
      </c>
      <c r="G57" s="7" t="s">
        <v>1547</v>
      </c>
      <c r="H57" s="3" t="s">
        <v>1546</v>
      </c>
      <c r="I57" s="3" t="str">
        <f>IF(G57=H57,"false","TRUE")</f>
        <v>TRUE</v>
      </c>
      <c r="J57" s="4" t="str">
        <f>B57&amp;"."&amp;C57</f>
        <v>9.9</v>
      </c>
      <c r="K57" s="3" t="s">
        <v>1363</v>
      </c>
      <c r="L57" s="3"/>
      <c r="M57" s="5" t="s">
        <v>1739</v>
      </c>
      <c r="N57" s="3" t="str">
        <f>M57&amp;" ("&amp;AU57&amp;")"</f>
        <v>≥ 30 (Sun et al., 2014; Augustine et al., 2019; Sun et al., 2022; Clarke et al., 2023)</v>
      </c>
      <c r="O57" s="3" t="s">
        <v>443</v>
      </c>
      <c r="P57" s="5"/>
      <c r="Q57" s="5"/>
      <c r="R57" s="3" t="s">
        <v>431</v>
      </c>
      <c r="S57" s="3" t="s">
        <v>1739</v>
      </c>
      <c r="T57" s="3" t="s">
        <v>1738</v>
      </c>
      <c r="U57" s="5" t="s">
        <v>1737</v>
      </c>
      <c r="V57" s="5" t="s">
        <v>1736</v>
      </c>
      <c r="W57" s="3"/>
      <c r="X57" s="3"/>
      <c r="Y57" s="3" t="s">
        <v>17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5"/>
      <c r="AS57" s="5"/>
      <c r="AT57" s="5" t="s">
        <v>862</v>
      </c>
      <c r="AU57" s="3" t="s">
        <v>218</v>
      </c>
      <c r="AV57" s="3" t="s">
        <v>1735</v>
      </c>
      <c r="AW57" s="21" t="s">
        <v>1352</v>
      </c>
    </row>
    <row r="58" spans="1:49" ht="15.75" customHeight="1">
      <c r="A58" s="7" t="s">
        <v>801</v>
      </c>
      <c r="B58" s="7">
        <v>9</v>
      </c>
      <c r="C58" s="4">
        <v>10</v>
      </c>
      <c r="D58" s="3" t="s">
        <v>81</v>
      </c>
      <c r="E58" s="3" t="s">
        <v>187</v>
      </c>
      <c r="F58" s="3" t="s">
        <v>411</v>
      </c>
      <c r="G58" s="7" t="s">
        <v>1548</v>
      </c>
      <c r="H58" s="3" t="s">
        <v>1547</v>
      </c>
      <c r="I58" s="3" t="str">
        <f>IF(G58=H58,"false","TRUE")</f>
        <v>TRUE</v>
      </c>
      <c r="J58" s="4" t="str">
        <f>B58&amp;"."&amp;C58</f>
        <v>9.10</v>
      </c>
      <c r="K58" s="3" t="s">
        <v>1359</v>
      </c>
      <c r="L58" s="3"/>
      <c r="M58" s="5" t="s">
        <v>1758</v>
      </c>
      <c r="N58" s="3" t="str">
        <f>M58&amp;" ("&amp;AU58&amp;")"</f>
        <v>&gt; 60 (Sun et al., 2014; Augustine et al., 2019; Sun et al., 2022; Clarke et al., 2023)</v>
      </c>
      <c r="O58" s="3" t="s">
        <v>410</v>
      </c>
      <c r="P58" s="3"/>
      <c r="Q58" s="3"/>
      <c r="R58" s="3" t="s">
        <v>408</v>
      </c>
      <c r="S58" s="3" t="s">
        <v>1758</v>
      </c>
      <c r="T58" s="3" t="s">
        <v>1757</v>
      </c>
      <c r="U58" s="5" t="s">
        <v>1737</v>
      </c>
      <c r="V58" s="5" t="s">
        <v>1736</v>
      </c>
      <c r="W58" s="3"/>
      <c r="X58" s="3"/>
      <c r="Y58" s="3" t="s">
        <v>17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5" t="s">
        <v>862</v>
      </c>
      <c r="AU58" s="3" t="s">
        <v>218</v>
      </c>
      <c r="AV58" s="3" t="s">
        <v>1735</v>
      </c>
      <c r="AW58" s="21" t="s">
        <v>1352</v>
      </c>
    </row>
    <row r="59" spans="1:49" ht="15.75" customHeight="1">
      <c r="A59" s="7" t="s">
        <v>801</v>
      </c>
      <c r="B59" s="7">
        <v>9</v>
      </c>
      <c r="C59" s="4">
        <v>15</v>
      </c>
      <c r="D59" s="5" t="s">
        <v>81</v>
      </c>
      <c r="E59" s="3" t="s">
        <v>177</v>
      </c>
      <c r="F59" s="3" t="s">
        <v>661</v>
      </c>
      <c r="G59" s="7" t="s">
        <v>1542</v>
      </c>
      <c r="H59" s="3" t="s">
        <v>1544</v>
      </c>
      <c r="I59" s="3" t="str">
        <f>IF(G59=H59,"false","TRUE")</f>
        <v>TRUE</v>
      </c>
      <c r="J59" s="4" t="str">
        <f>B59&amp;"."&amp;C59</f>
        <v>9.15</v>
      </c>
      <c r="K59" s="3" t="s">
        <v>862</v>
      </c>
      <c r="L59" s="5"/>
      <c r="M59" s="5" t="s">
        <v>1752</v>
      </c>
      <c r="N59" s="3" t="str">
        <f>M59&amp;" ("&amp;AU59&amp;")"</f>
        <v>Note: these recommendations are the same as SCR or less (Sun et al., 2022)</v>
      </c>
      <c r="O59" s="5" t="s">
        <v>660</v>
      </c>
      <c r="P59" s="5" t="s">
        <v>947</v>
      </c>
      <c r="Q59" s="5"/>
      <c r="R59" s="5" t="s">
        <v>65</v>
      </c>
      <c r="S59" s="5" t="s">
        <v>1752</v>
      </c>
      <c r="T59" s="3" t="s">
        <v>862</v>
      </c>
      <c r="U59" s="5" t="s">
        <v>947</v>
      </c>
      <c r="V59" s="5" t="s">
        <v>1736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 t="s">
        <v>65</v>
      </c>
      <c r="AS59" s="3"/>
      <c r="AT59" s="5" t="s">
        <v>660</v>
      </c>
      <c r="AU59" s="5" t="s">
        <v>659</v>
      </c>
      <c r="AV59" s="3" t="s">
        <v>1735</v>
      </c>
      <c r="AW59" s="21" t="s">
        <v>1352</v>
      </c>
    </row>
    <row r="60" spans="1:49" ht="15.75" customHeight="1">
      <c r="A60" s="7" t="s">
        <v>801</v>
      </c>
      <c r="B60" s="7">
        <v>9</v>
      </c>
      <c r="C60" s="4">
        <v>13</v>
      </c>
      <c r="D60" s="5" t="s">
        <v>81</v>
      </c>
      <c r="E60" s="3" t="s">
        <v>177</v>
      </c>
      <c r="F60" s="3" t="s">
        <v>715</v>
      </c>
      <c r="G60" s="7" t="s">
        <v>1543</v>
      </c>
      <c r="H60" s="3" t="s">
        <v>1542</v>
      </c>
      <c r="I60" s="3" t="str">
        <f>IF(G60=H60,"false","TRUE")</f>
        <v>TRUE</v>
      </c>
      <c r="J60" s="4" t="str">
        <f>B60&amp;"."&amp;C60</f>
        <v>9.13</v>
      </c>
      <c r="K60" s="3" t="s">
        <v>773</v>
      </c>
      <c r="L60" s="3"/>
      <c r="M60" s="5" t="s">
        <v>1900</v>
      </c>
      <c r="N60" s="3" t="str">
        <f>M60&amp;" ("&amp;AU60&amp;")"</f>
        <v>&lt;b&gt;≥ 30 (minumum)&lt;/b&gt; (Burgar et al., 2018; Sun et al., 2022)</v>
      </c>
      <c r="O60" s="5" t="s">
        <v>714</v>
      </c>
      <c r="P60" s="3" t="s">
        <v>246</v>
      </c>
      <c r="Q60" s="3" t="b">
        <v>1</v>
      </c>
      <c r="R60" s="5" t="s">
        <v>1755</v>
      </c>
      <c r="S60" s="5" t="s">
        <v>1754</v>
      </c>
      <c r="T60" s="3" t="s">
        <v>862</v>
      </c>
      <c r="U60" s="5" t="s">
        <v>1753</v>
      </c>
      <c r="V60" s="5" t="s">
        <v>1736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1346</v>
      </c>
      <c r="AM60" s="3"/>
      <c r="AN60" s="3"/>
      <c r="AO60" s="3"/>
      <c r="AP60" s="3"/>
      <c r="AQ60" s="3"/>
      <c r="AR60" s="3"/>
      <c r="AS60" s="3"/>
      <c r="AT60" s="5" t="s">
        <v>862</v>
      </c>
      <c r="AU60" s="5" t="s">
        <v>703</v>
      </c>
      <c r="AV60" s="3" t="s">
        <v>1735</v>
      </c>
      <c r="AW60" s="21" t="s">
        <v>1352</v>
      </c>
    </row>
    <row r="61" spans="1:49" ht="15.75" customHeight="1">
      <c r="A61" s="7" t="s">
        <v>801</v>
      </c>
      <c r="B61" s="7">
        <v>9</v>
      </c>
      <c r="C61" s="4">
        <v>14</v>
      </c>
      <c r="D61" s="5" t="s">
        <v>81</v>
      </c>
      <c r="E61" s="3" t="s">
        <v>177</v>
      </c>
      <c r="F61" s="3" t="s">
        <v>705</v>
      </c>
      <c r="G61" s="7" t="s">
        <v>1544</v>
      </c>
      <c r="H61" s="3" t="s">
        <v>1543</v>
      </c>
      <c r="I61" s="3" t="str">
        <f>IF(G61=H61,"false","TRUE")</f>
        <v>TRUE</v>
      </c>
      <c r="J61" s="4" t="str">
        <f>B61&amp;"."&amp;C61</f>
        <v>9.14</v>
      </c>
      <c r="K61" s="3" t="s">
        <v>862</v>
      </c>
      <c r="L61" s="3"/>
      <c r="M61" s="5" t="s">
        <v>706</v>
      </c>
      <c r="N61" s="3" t="str">
        <f>M61&amp;" ("&amp;AU61&amp;")"</f>
        <v>Ideally 60 (but will depend on detection probability and resight data) (Burgar et al., 2018; Sun et al., 2022)</v>
      </c>
      <c r="O61" s="5" t="s">
        <v>704</v>
      </c>
      <c r="P61" s="7" t="s">
        <v>1748</v>
      </c>
      <c r="Q61" s="7"/>
      <c r="R61" s="5">
        <v>60</v>
      </c>
      <c r="S61" s="5" t="s">
        <v>706</v>
      </c>
      <c r="T61" s="3" t="s">
        <v>862</v>
      </c>
      <c r="U61" s="5" t="s">
        <v>1753</v>
      </c>
      <c r="V61" s="5" t="s">
        <v>1736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 t="s">
        <v>65</v>
      </c>
      <c r="AS61" s="3"/>
      <c r="AT61" s="5" t="s">
        <v>862</v>
      </c>
      <c r="AU61" s="5" t="s">
        <v>703</v>
      </c>
      <c r="AV61" s="3" t="s">
        <v>1735</v>
      </c>
      <c r="AW61" s="21" t="s">
        <v>1352</v>
      </c>
    </row>
    <row r="62" spans="1:49" ht="15.75" customHeight="1">
      <c r="A62" s="7" t="s">
        <v>801</v>
      </c>
      <c r="B62" s="7">
        <v>9</v>
      </c>
      <c r="C62" s="4">
        <v>19</v>
      </c>
      <c r="D62" s="5" t="s">
        <v>81</v>
      </c>
      <c r="E62" s="3" t="s">
        <v>197</v>
      </c>
      <c r="F62" s="3" t="s">
        <v>230</v>
      </c>
      <c r="G62" s="7" t="s">
        <v>1554</v>
      </c>
      <c r="H62" s="3" t="s">
        <v>1557</v>
      </c>
      <c r="I62" s="3" t="str">
        <f>IF(G62=H62,"false","TRUE")</f>
        <v>TRUE</v>
      </c>
      <c r="J62" s="4" t="str">
        <f>B62&amp;"."&amp;C62</f>
        <v>9.19</v>
      </c>
      <c r="K62" s="3" t="s">
        <v>862</v>
      </c>
      <c r="L62" s="5"/>
      <c r="M62" s="5" t="s">
        <v>1910</v>
      </c>
      <c r="N62" s="3" t="str">
        <f>M62&amp;" ("&amp;AU62&amp;")"</f>
        <v>*Note: these recommendations are the same as SC (or less) (such that identity traits [e.g., antlers present/ absent] don’t change (Sun et al., 2014)</v>
      </c>
      <c r="O62" s="5" t="s">
        <v>229</v>
      </c>
      <c r="P62" s="5" t="s">
        <v>1735</v>
      </c>
      <c r="Q62" s="5"/>
      <c r="R62" s="3" t="s">
        <v>862</v>
      </c>
      <c r="S62" s="5" t="s">
        <v>1746</v>
      </c>
      <c r="T62" s="3" t="s">
        <v>862</v>
      </c>
      <c r="U62" s="5" t="s">
        <v>947</v>
      </c>
      <c r="V62" s="5" t="s">
        <v>1736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5"/>
      <c r="AS62" s="5"/>
      <c r="AT62" s="5" t="s">
        <v>862</v>
      </c>
      <c r="AU62" s="5" t="s">
        <v>228</v>
      </c>
      <c r="AV62" s="3" t="s">
        <v>1735</v>
      </c>
      <c r="AW62" s="21" t="s">
        <v>1352</v>
      </c>
    </row>
    <row r="63" spans="1:49" ht="15.75" customHeight="1">
      <c r="A63" s="7" t="s">
        <v>801</v>
      </c>
      <c r="B63" s="7">
        <v>9</v>
      </c>
      <c r="C63" s="4">
        <v>16</v>
      </c>
      <c r="D63" s="36" t="s">
        <v>81</v>
      </c>
      <c r="E63" s="10" t="s">
        <v>197</v>
      </c>
      <c r="F63" s="3" t="s">
        <v>523</v>
      </c>
      <c r="G63" s="7" t="s">
        <v>1555</v>
      </c>
      <c r="H63" s="3" t="s">
        <v>1554</v>
      </c>
      <c r="I63" s="3" t="str">
        <f>IF(G63=H63,"false","TRUE")</f>
        <v>TRUE</v>
      </c>
      <c r="J63" s="4" t="str">
        <f>B63&amp;"."&amp;C63</f>
        <v>9.16</v>
      </c>
      <c r="K63" s="3" t="s">
        <v>772</v>
      </c>
      <c r="L63" s="36"/>
      <c r="M63" s="5" t="s">
        <v>1899</v>
      </c>
      <c r="N63" s="3" t="str">
        <f>M63&amp;" ("&amp;AU63&amp;")"</f>
        <v>&lt;b&gt;≥ 1 month per survey (presuming multiple surveys completed) (minumum)&lt;/b&gt; (Burgar et al., 2018; Burgar, personal communication, April 23, 2023)</v>
      </c>
      <c r="O63" s="36" t="s">
        <v>522</v>
      </c>
      <c r="P63" s="3" t="s">
        <v>246</v>
      </c>
      <c r="Q63" s="3" t="b">
        <v>1</v>
      </c>
      <c r="R63" s="36" t="s">
        <v>514</v>
      </c>
      <c r="S63" s="36" t="s">
        <v>1751</v>
      </c>
      <c r="T63" s="3" t="s">
        <v>862</v>
      </c>
      <c r="U63" s="5" t="s">
        <v>1750</v>
      </c>
      <c r="V63" s="5" t="s">
        <v>1736</v>
      </c>
      <c r="W63" s="3"/>
      <c r="X63" s="3"/>
      <c r="Y63" s="3"/>
      <c r="Z63" s="3"/>
      <c r="AA63" s="3" t="s">
        <v>1749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6"/>
      <c r="AS63" s="36"/>
      <c r="AT63" s="5" t="s">
        <v>862</v>
      </c>
      <c r="AU63" s="36" t="s">
        <v>333</v>
      </c>
      <c r="AV63" s="3" t="s">
        <v>1735</v>
      </c>
      <c r="AW63" s="21" t="s">
        <v>1352</v>
      </c>
    </row>
    <row r="64" spans="1:49" ht="15.75" customHeight="1">
      <c r="A64" s="7" t="s">
        <v>801</v>
      </c>
      <c r="B64" s="7">
        <v>9</v>
      </c>
      <c r="C64" s="4">
        <v>17</v>
      </c>
      <c r="D64" s="5" t="s">
        <v>81</v>
      </c>
      <c r="E64" s="3" t="s">
        <v>197</v>
      </c>
      <c r="F64" s="3" t="s">
        <v>338</v>
      </c>
      <c r="G64" s="7" t="s">
        <v>1556</v>
      </c>
      <c r="H64" s="3" t="s">
        <v>1555</v>
      </c>
      <c r="I64" s="3" t="str">
        <f>IF(G64=H64,"false","TRUE")</f>
        <v>TRUE</v>
      </c>
      <c r="J64" s="4" t="str">
        <f>B64&amp;"."&amp;C64</f>
        <v>9.17</v>
      </c>
      <c r="K64" s="3" t="s">
        <v>862</v>
      </c>
      <c r="L64" s="3"/>
      <c r="M64" s="5" t="s">
        <v>1273</v>
      </c>
      <c r="N64" s="3" t="str">
        <f>M64&amp;" ("&amp;AU64&amp;")"</f>
        <v>Ideally &gt; 12 months total (based on minimum for SCR) (Burgar et al., 2018; Burgar, personal communication, April 23, 2023)</v>
      </c>
      <c r="O64" s="5" t="s">
        <v>337</v>
      </c>
      <c r="P64" s="7" t="s">
        <v>1748</v>
      </c>
      <c r="Q64" s="7"/>
      <c r="R64" s="5" t="s">
        <v>335</v>
      </c>
      <c r="S64" s="5" t="s">
        <v>1273</v>
      </c>
      <c r="T64" s="3" t="s">
        <v>862</v>
      </c>
      <c r="U64" s="5" t="s">
        <v>1747</v>
      </c>
      <c r="V64" s="5" t="s">
        <v>1736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5"/>
      <c r="AS64" s="5"/>
      <c r="AT64" s="5" t="s">
        <v>862</v>
      </c>
      <c r="AU64" s="5" t="s">
        <v>333</v>
      </c>
      <c r="AV64" s="3" t="s">
        <v>1735</v>
      </c>
      <c r="AW64" s="21" t="s">
        <v>1352</v>
      </c>
    </row>
    <row r="65" spans="1:49" ht="15.75" customHeight="1">
      <c r="A65" s="7" t="s">
        <v>801</v>
      </c>
      <c r="B65" s="7">
        <v>9</v>
      </c>
      <c r="C65" s="4">
        <v>18</v>
      </c>
      <c r="D65" s="5" t="s">
        <v>81</v>
      </c>
      <c r="E65" s="3" t="s">
        <v>197</v>
      </c>
      <c r="F65" s="3" t="s">
        <v>494</v>
      </c>
      <c r="G65" s="7" t="s">
        <v>1557</v>
      </c>
      <c r="H65" s="3" t="s">
        <v>1556</v>
      </c>
      <c r="I65" s="3" t="str">
        <f>IF(G65=H65,"false","TRUE")</f>
        <v>TRUE</v>
      </c>
      <c r="J65" s="4" t="str">
        <f>B65&amp;"."&amp;C65</f>
        <v>9.18</v>
      </c>
      <c r="K65" s="3" t="s">
        <v>862</v>
      </c>
      <c r="L65" s="3"/>
      <c r="M65" s="5" t="s">
        <v>495</v>
      </c>
      <c r="N65" s="3" t="str">
        <f>M65&amp;" ("&amp;AU65&amp;")"</f>
        <v>Ideally 1-3 months (depending on time required to maximize detections while minimizing the violation of "population closure" assumption) (Burgar et al., 2018; Burgar, personal communication, April 23, 2023)</v>
      </c>
      <c r="O65" s="5" t="s">
        <v>493</v>
      </c>
      <c r="P65" s="7" t="s">
        <v>1748</v>
      </c>
      <c r="Q65" s="7"/>
      <c r="R65" s="5" t="s">
        <v>491</v>
      </c>
      <c r="S65" s="5" t="s">
        <v>495</v>
      </c>
      <c r="T65" s="3" t="s">
        <v>862</v>
      </c>
      <c r="U65" s="5" t="s">
        <v>1747</v>
      </c>
      <c r="V65" s="5" t="s">
        <v>1736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5"/>
      <c r="AS65" s="5"/>
      <c r="AT65" s="5" t="s">
        <v>862</v>
      </c>
      <c r="AU65" s="5" t="s">
        <v>333</v>
      </c>
      <c r="AV65" s="3" t="s">
        <v>1735</v>
      </c>
      <c r="AW65" s="21" t="s">
        <v>1352</v>
      </c>
    </row>
    <row r="66" spans="1:49" ht="15.75" customHeight="1">
      <c r="A66" s="7" t="s">
        <v>801</v>
      </c>
      <c r="B66" s="7">
        <v>5</v>
      </c>
      <c r="C66" s="4">
        <v>1</v>
      </c>
      <c r="D66" s="3" t="s">
        <v>56</v>
      </c>
      <c r="E66" s="3" t="s">
        <v>40</v>
      </c>
      <c r="F66" s="3" t="s">
        <v>174</v>
      </c>
      <c r="G66" s="7" t="s">
        <v>1463</v>
      </c>
      <c r="H66" s="3" t="s">
        <v>1463</v>
      </c>
      <c r="I66" s="3" t="str">
        <f>IF(G66=H66,"false","TRUE")</f>
        <v>false</v>
      </c>
      <c r="J66" s="4" t="str">
        <f>B66&amp;"."&amp;C66</f>
        <v>5.1</v>
      </c>
      <c r="K66" s="3" t="s">
        <v>862</v>
      </c>
      <c r="L66" s="3"/>
      <c r="M66" s="5" t="s">
        <v>138</v>
      </c>
      <c r="N66" s="3" t="str">
        <f>M66&amp;" ("&amp;AU66&amp;")"</f>
        <v>Ideally paired or random ([*ii] Tobler et al., 2008; Rovero et al., 2013; Wearn &amp; Glover-Kapfer, 2017)</v>
      </c>
      <c r="O66" s="3" t="s">
        <v>138</v>
      </c>
      <c r="P66" s="7" t="s">
        <v>1748</v>
      </c>
      <c r="Q66" s="7"/>
      <c r="R66" s="3" t="s">
        <v>169</v>
      </c>
      <c r="S66" s="3" t="s">
        <v>138</v>
      </c>
      <c r="T66" s="3" t="s">
        <v>862</v>
      </c>
      <c r="U66" s="5" t="s">
        <v>862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 t="s">
        <v>65</v>
      </c>
      <c r="AS66" s="3"/>
      <c r="AT66" s="3" t="s">
        <v>173</v>
      </c>
      <c r="AU66" s="3" t="s">
        <v>172</v>
      </c>
      <c r="AV66" s="3" t="s">
        <v>1735</v>
      </c>
      <c r="AW66" s="21" t="s">
        <v>1352</v>
      </c>
    </row>
    <row r="67" spans="1:49" ht="15.75" customHeight="1">
      <c r="A67" s="7" t="s">
        <v>801</v>
      </c>
      <c r="B67" s="7">
        <v>5</v>
      </c>
      <c r="C67" s="4">
        <v>2</v>
      </c>
      <c r="D67" s="3" t="s">
        <v>56</v>
      </c>
      <c r="E67" s="3" t="s">
        <v>40</v>
      </c>
      <c r="F67" s="3" t="s">
        <v>66</v>
      </c>
      <c r="G67" s="7" t="s">
        <v>1465</v>
      </c>
      <c r="H67" s="3" t="s">
        <v>1465</v>
      </c>
      <c r="I67" s="3" t="str">
        <f>IF(G67=H67,"false","TRUE")</f>
        <v>false</v>
      </c>
      <c r="J67" s="4" t="str">
        <f>B67&amp;"."&amp;C67</f>
        <v>5.2</v>
      </c>
      <c r="K67" s="3" t="s">
        <v>862</v>
      </c>
      <c r="L67" s="5"/>
      <c r="M67" s="5" t="s">
        <v>39</v>
      </c>
      <c r="N67" s="3" t="str">
        <f>M67&amp;" ("&amp;AU67&amp;")"</f>
        <v>Targeted ([*iii] Tobler et al., 2008; Sollmann et al., 2012; Wearn &amp; Glover-Kapfer, 2017)</v>
      </c>
      <c r="O67" s="3" t="s">
        <v>39</v>
      </c>
      <c r="P67" s="5" t="s">
        <v>1735</v>
      </c>
      <c r="Q67" s="5"/>
      <c r="R67" s="3" t="s">
        <v>39</v>
      </c>
      <c r="S67" s="3" t="s">
        <v>39</v>
      </c>
      <c r="T67" s="3" t="s">
        <v>862</v>
      </c>
      <c r="U67" s="5" t="s">
        <v>862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 t="s">
        <v>65</v>
      </c>
      <c r="AS67" s="3"/>
      <c r="AT67" s="3" t="s">
        <v>64</v>
      </c>
      <c r="AU67" s="3" t="s">
        <v>63</v>
      </c>
      <c r="AV67" s="3" t="s">
        <v>1735</v>
      </c>
      <c r="AW67" s="21" t="s">
        <v>1352</v>
      </c>
    </row>
    <row r="68" spans="1:49" ht="15.75" customHeight="1">
      <c r="A68" s="7" t="s">
        <v>801</v>
      </c>
      <c r="B68" s="7">
        <v>5</v>
      </c>
      <c r="C68" s="4">
        <v>3</v>
      </c>
      <c r="D68" s="3" t="s">
        <v>56</v>
      </c>
      <c r="E68" s="3" t="s">
        <v>40</v>
      </c>
      <c r="F68" s="3" t="s">
        <v>57</v>
      </c>
      <c r="G68" s="7" t="s">
        <v>1466</v>
      </c>
      <c r="H68" s="3" t="s">
        <v>1466</v>
      </c>
      <c r="I68" s="3" t="str">
        <f>IF(G68=H68,"false","TRUE")</f>
        <v>false</v>
      </c>
      <c r="J68" s="4" t="str">
        <f>B68&amp;"."&amp;C68</f>
        <v>5.3</v>
      </c>
      <c r="K68" s="3" t="s">
        <v>1386</v>
      </c>
      <c r="L68" s="3"/>
      <c r="M68" s="5" t="s">
        <v>39</v>
      </c>
      <c r="N68" s="3" t="str">
        <f>M68&amp;" ("&amp;AU68&amp;")"</f>
        <v>Targeted (Rovero et al., 2013)</v>
      </c>
      <c r="O68" s="3" t="s">
        <v>54</v>
      </c>
      <c r="P68" s="5" t="s">
        <v>1735</v>
      </c>
      <c r="Q68" s="5"/>
      <c r="R68" s="3" t="s">
        <v>39</v>
      </c>
      <c r="S68" s="3" t="s">
        <v>39</v>
      </c>
      <c r="T68" s="3" t="s">
        <v>1780</v>
      </c>
      <c r="U68" s="5" t="s">
        <v>862</v>
      </c>
      <c r="V68" s="3"/>
      <c r="W68" s="3"/>
      <c r="X68" s="3"/>
      <c r="Y68" s="3"/>
      <c r="Z68" s="3"/>
      <c r="AA68" s="3"/>
      <c r="AB68" s="3"/>
      <c r="AC68" s="3"/>
      <c r="AD68" s="3" t="s">
        <v>817</v>
      </c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5"/>
      <c r="AS68" s="5"/>
      <c r="AT68" s="5" t="s">
        <v>862</v>
      </c>
      <c r="AU68" s="3" t="s">
        <v>53</v>
      </c>
      <c r="AV68" s="3" t="s">
        <v>1735</v>
      </c>
      <c r="AW68" s="21" t="s">
        <v>1352</v>
      </c>
    </row>
    <row r="69" spans="1:49" ht="15.75" customHeight="1">
      <c r="A69" s="7" t="s">
        <v>801</v>
      </c>
      <c r="B69" s="7">
        <v>5</v>
      </c>
      <c r="C69" s="4">
        <v>4</v>
      </c>
      <c r="D69" s="3" t="s">
        <v>56</v>
      </c>
      <c r="E69" s="3" t="s">
        <v>40</v>
      </c>
      <c r="F69" s="3" t="s">
        <v>110</v>
      </c>
      <c r="G69" s="7" t="s">
        <v>1467</v>
      </c>
      <c r="H69" s="3" t="s">
        <v>1467</v>
      </c>
      <c r="I69" s="3" t="str">
        <f>IF(G69=H69,"false","TRUE")</f>
        <v>false</v>
      </c>
      <c r="J69" s="4" t="str">
        <f>B69&amp;"."&amp;C69</f>
        <v>5.4</v>
      </c>
      <c r="K69" s="3" t="s">
        <v>862</v>
      </c>
      <c r="L69" s="5"/>
      <c r="M69" s="5" t="s">
        <v>95</v>
      </c>
      <c r="N69" s="3" t="str">
        <f>M69&amp;" ("&amp;AU69&amp;")"</f>
        <v>Systematic (Clarke et al., 2023)</v>
      </c>
      <c r="O69" s="3" t="s">
        <v>95</v>
      </c>
      <c r="P69" s="5" t="s">
        <v>1735</v>
      </c>
      <c r="Q69" s="5"/>
      <c r="R69" s="3" t="s">
        <v>95</v>
      </c>
      <c r="S69" s="3" t="s">
        <v>95</v>
      </c>
      <c r="T69" s="3" t="s">
        <v>862</v>
      </c>
      <c r="U69" s="5" t="s">
        <v>862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5"/>
      <c r="AS69" s="5"/>
      <c r="AT69" s="5" t="s">
        <v>862</v>
      </c>
      <c r="AU69" s="3" t="s">
        <v>86</v>
      </c>
      <c r="AV69" s="3" t="s">
        <v>1735</v>
      </c>
      <c r="AW69" s="21" t="s">
        <v>1352</v>
      </c>
    </row>
    <row r="70" spans="1:49" ht="15.75" customHeight="1">
      <c r="A70" s="7" t="s">
        <v>801</v>
      </c>
      <c r="B70" s="7">
        <v>5</v>
      </c>
      <c r="C70" s="4">
        <v>5</v>
      </c>
      <c r="D70" s="7" t="s">
        <v>56</v>
      </c>
      <c r="E70" s="7" t="s">
        <v>184</v>
      </c>
      <c r="F70" s="3" t="s">
        <v>350</v>
      </c>
      <c r="G70" s="7" t="s">
        <v>1478</v>
      </c>
      <c r="H70" s="3" t="s">
        <v>1478</v>
      </c>
      <c r="I70" s="3" t="str">
        <f>IF(G70=H70,"false","TRUE")</f>
        <v>false</v>
      </c>
      <c r="J70" s="4" t="str">
        <f>B70&amp;"."&amp;C70</f>
        <v>5.5</v>
      </c>
      <c r="K70" s="3" t="s">
        <v>862</v>
      </c>
      <c r="L70" s="5"/>
      <c r="M70" s="5" t="s">
        <v>1744</v>
      </c>
      <c r="N70" s="3" t="str">
        <f>M70&amp;" ("&amp;AU70&amp;")"</f>
        <v>&gt; 1000 (Wearn &amp; Glover-Kapfer, 2017)</v>
      </c>
      <c r="O70" s="7" t="s">
        <v>343</v>
      </c>
      <c r="P70" s="7"/>
      <c r="Q70" s="7"/>
      <c r="R70" s="7" t="s">
        <v>347</v>
      </c>
      <c r="S70" s="7" t="s">
        <v>1744</v>
      </c>
      <c r="T70" s="7" t="s">
        <v>325</v>
      </c>
      <c r="U70" s="5" t="s">
        <v>1737</v>
      </c>
      <c r="V70" s="7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7"/>
      <c r="AS70" s="7"/>
      <c r="AT70" s="5" t="s">
        <v>862</v>
      </c>
      <c r="AU70" s="7" t="s">
        <v>35</v>
      </c>
      <c r="AV70" s="3" t="s">
        <v>1735</v>
      </c>
      <c r="AW70" s="21" t="s">
        <v>1352</v>
      </c>
    </row>
    <row r="71" spans="1:49" ht="15.75" customHeight="1">
      <c r="A71" s="7" t="s">
        <v>801</v>
      </c>
      <c r="B71" s="7">
        <v>5</v>
      </c>
      <c r="C71" s="4">
        <v>6</v>
      </c>
      <c r="D71" s="7" t="s">
        <v>56</v>
      </c>
      <c r="E71" s="7" t="s">
        <v>184</v>
      </c>
      <c r="F71" s="3" t="s">
        <v>332</v>
      </c>
      <c r="G71" s="7" t="s">
        <v>1479</v>
      </c>
      <c r="H71" s="3" t="s">
        <v>1479</v>
      </c>
      <c r="I71" s="3" t="str">
        <f>IF(G71=H71,"false","TRUE")</f>
        <v>false</v>
      </c>
      <c r="J71" s="4" t="str">
        <f>B71&amp;"."&amp;C71</f>
        <v>5.6</v>
      </c>
      <c r="K71" s="3" t="s">
        <v>1382</v>
      </c>
      <c r="L71" s="7"/>
      <c r="M71" s="5" t="s">
        <v>1743</v>
      </c>
      <c r="N71" s="3" t="str">
        <f>M71&amp;" ("&amp;AU71&amp;")"</f>
        <v>&gt; 1200 (Wearn &amp; Glover-Kapfer, 2017)</v>
      </c>
      <c r="O71" s="7" t="s">
        <v>330</v>
      </c>
      <c r="P71" s="5"/>
      <c r="Q71" s="5"/>
      <c r="R71" s="7" t="s">
        <v>326</v>
      </c>
      <c r="S71" s="11" t="s">
        <v>1743</v>
      </c>
      <c r="T71" s="3" t="s">
        <v>862</v>
      </c>
      <c r="U71" s="5" t="s">
        <v>1737</v>
      </c>
      <c r="V71" s="7"/>
      <c r="W71" s="3"/>
      <c r="X71" s="3"/>
      <c r="Y71" s="3"/>
      <c r="Z71" s="3"/>
      <c r="AA71" s="3"/>
      <c r="AB71" s="3" t="s">
        <v>19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5"/>
      <c r="AS71" s="5"/>
      <c r="AT71" s="5" t="s">
        <v>862</v>
      </c>
      <c r="AU71" s="7" t="s">
        <v>35</v>
      </c>
      <c r="AV71" s="3" t="s">
        <v>1735</v>
      </c>
      <c r="AW71" s="21" t="s">
        <v>1352</v>
      </c>
    </row>
    <row r="72" spans="1:49" ht="15.75" customHeight="1">
      <c r="A72" s="7" t="s">
        <v>801</v>
      </c>
      <c r="B72" s="7">
        <v>5</v>
      </c>
      <c r="C72" s="4">
        <v>7</v>
      </c>
      <c r="D72" s="7" t="s">
        <v>56</v>
      </c>
      <c r="E72" s="7" t="s">
        <v>184</v>
      </c>
      <c r="F72" s="3" t="s">
        <v>304</v>
      </c>
      <c r="G72" s="7" t="s">
        <v>1480</v>
      </c>
      <c r="H72" s="3" t="s">
        <v>1480</v>
      </c>
      <c r="I72" s="3" t="str">
        <f>IF(G72=H72,"false","TRUE")</f>
        <v>false</v>
      </c>
      <c r="J72" s="4" t="str">
        <f>B72&amp;"."&amp;C72</f>
        <v>5.7</v>
      </c>
      <c r="K72" s="3" t="s">
        <v>1379</v>
      </c>
      <c r="L72" s="3"/>
      <c r="M72" s="5" t="s">
        <v>1742</v>
      </c>
      <c r="N72" s="3" t="str">
        <f>M72&amp;" ("&amp;AU72&amp;")"</f>
        <v>&gt; 3500 (Wearn &amp; Glover-Kapfer, 2017)</v>
      </c>
      <c r="O72" s="7" t="s">
        <v>302</v>
      </c>
      <c r="P72" s="5"/>
      <c r="Q72" s="5"/>
      <c r="R72" s="7" t="s">
        <v>300</v>
      </c>
      <c r="S72" s="11" t="s">
        <v>1742</v>
      </c>
      <c r="T72" s="7" t="s">
        <v>1741</v>
      </c>
      <c r="U72" s="5" t="s">
        <v>1737</v>
      </c>
      <c r="V72" s="7"/>
      <c r="W72" s="3"/>
      <c r="X72" s="3"/>
      <c r="Y72" s="3" t="s">
        <v>17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5"/>
      <c r="AS72" s="5"/>
      <c r="AT72" s="5" t="s">
        <v>862</v>
      </c>
      <c r="AU72" s="7" t="s">
        <v>35</v>
      </c>
      <c r="AV72" s="3" t="s">
        <v>1735</v>
      </c>
      <c r="AW72" s="21" t="s">
        <v>1352</v>
      </c>
    </row>
    <row r="73" spans="1:49" ht="15.75" customHeight="1">
      <c r="A73" s="7" t="s">
        <v>801</v>
      </c>
      <c r="B73" s="7">
        <v>5</v>
      </c>
      <c r="C73" s="4">
        <v>8</v>
      </c>
      <c r="D73" s="3" t="s">
        <v>56</v>
      </c>
      <c r="E73" s="3" t="s">
        <v>190</v>
      </c>
      <c r="F73" s="3" t="s">
        <v>683</v>
      </c>
      <c r="G73" s="7" t="s">
        <v>1468</v>
      </c>
      <c r="H73" s="3" t="s">
        <v>1468</v>
      </c>
      <c r="I73" s="3" t="str">
        <f>IF(G73=H73,"false","TRUE")</f>
        <v>false</v>
      </c>
      <c r="J73" s="4" t="str">
        <f>B73&amp;"."&amp;C73</f>
        <v>5.8</v>
      </c>
      <c r="K73" s="3" t="s">
        <v>862</v>
      </c>
      <c r="L73" s="5"/>
      <c r="M73" s="5" t="s">
        <v>681</v>
      </c>
      <c r="N73" s="3" t="str">
        <f>M73&amp;" ("&amp;AU73&amp;")"</f>
        <v>Spatially dependent ([*iv] Wearn &amp; Glover-Kapfer, 2017)</v>
      </c>
      <c r="O73" s="3" t="s">
        <v>681</v>
      </c>
      <c r="P73" s="5" t="s">
        <v>1735</v>
      </c>
      <c r="Q73" s="5"/>
      <c r="R73" s="3" t="s">
        <v>65</v>
      </c>
      <c r="S73" s="3" t="s">
        <v>681</v>
      </c>
      <c r="T73" s="3" t="s">
        <v>862</v>
      </c>
      <c r="U73" s="5" t="s">
        <v>862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 t="s">
        <v>65</v>
      </c>
      <c r="AS73" s="3"/>
      <c r="AT73" s="3" t="s">
        <v>682</v>
      </c>
      <c r="AU73" s="3" t="s">
        <v>680</v>
      </c>
      <c r="AV73" s="3" t="s">
        <v>1735</v>
      </c>
      <c r="AW73" s="21" t="s">
        <v>1352</v>
      </c>
    </row>
    <row r="74" spans="1:49" ht="15.75" customHeight="1">
      <c r="A74" s="7" t="s">
        <v>801</v>
      </c>
      <c r="B74" s="7">
        <v>5</v>
      </c>
      <c r="C74" s="4">
        <v>9</v>
      </c>
      <c r="D74" s="3" t="s">
        <v>56</v>
      </c>
      <c r="E74" s="3" t="s">
        <v>190</v>
      </c>
      <c r="F74" s="3" t="s">
        <v>596</v>
      </c>
      <c r="G74" s="7" t="s">
        <v>1469</v>
      </c>
      <c r="H74" s="3" t="s">
        <v>1469</v>
      </c>
      <c r="I74" s="3" t="str">
        <f>IF(G74=H74,"false","TRUE")</f>
        <v>false</v>
      </c>
      <c r="J74" s="4" t="str">
        <f>B74&amp;"."&amp;C74</f>
        <v>5.9</v>
      </c>
      <c r="K74" s="3" t="s">
        <v>1376</v>
      </c>
      <c r="L74" s="3"/>
      <c r="M74" s="5" t="s">
        <v>1765</v>
      </c>
      <c r="N74" s="3" t="str">
        <f>M74&amp;" ("&amp;AU74&amp;")"</f>
        <v>&lt; home range diameter ([*v] Rovero et al., 2013)</v>
      </c>
      <c r="O74" s="3" t="s">
        <v>594</v>
      </c>
      <c r="P74" s="5" t="s">
        <v>1766</v>
      </c>
      <c r="Q74" s="5"/>
      <c r="R74" s="3" t="s">
        <v>804</v>
      </c>
      <c r="S74" s="3" t="s">
        <v>1765</v>
      </c>
      <c r="T74" s="3" t="s">
        <v>1762</v>
      </c>
      <c r="U74" s="5" t="s">
        <v>1764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 t="s">
        <v>1760</v>
      </c>
      <c r="AL74" s="3"/>
      <c r="AM74" s="3"/>
      <c r="AN74" s="3"/>
      <c r="AO74" s="3"/>
      <c r="AP74" s="3"/>
      <c r="AQ74" s="3"/>
      <c r="AR74" s="5"/>
      <c r="AS74" s="5"/>
      <c r="AT74" s="3" t="s">
        <v>595</v>
      </c>
      <c r="AU74" s="3" t="s">
        <v>593</v>
      </c>
      <c r="AV74" s="3" t="s">
        <v>1897</v>
      </c>
      <c r="AW74" s="21" t="s">
        <v>1352</v>
      </c>
    </row>
    <row r="75" spans="1:49" ht="15.75" customHeight="1">
      <c r="A75" s="7" t="s">
        <v>801</v>
      </c>
      <c r="B75" s="7">
        <v>5</v>
      </c>
      <c r="C75" s="4">
        <v>10</v>
      </c>
      <c r="D75" s="3" t="s">
        <v>56</v>
      </c>
      <c r="E75" s="3" t="s">
        <v>190</v>
      </c>
      <c r="F75" s="3" t="s">
        <v>489</v>
      </c>
      <c r="G75" s="7" t="s">
        <v>1470</v>
      </c>
      <c r="H75" s="3" t="s">
        <v>1470</v>
      </c>
      <c r="I75" s="3" t="str">
        <f>IF(G75=H75,"false","TRUE")</f>
        <v>false</v>
      </c>
      <c r="J75" s="4" t="str">
        <f>B75&amp;"."&amp;C75</f>
        <v>5.10</v>
      </c>
      <c r="K75" s="3" t="s">
        <v>862</v>
      </c>
      <c r="L75" s="5"/>
      <c r="M75" s="5" t="s">
        <v>487</v>
      </c>
      <c r="N75" s="3" t="str">
        <f>M75&amp;" ("&amp;AU75&amp;")"</f>
        <v>1-4 km is typical (Tobler et al., 2008;  Sollmann et al., 2012; Wearn &amp; Glover-Kapfer, 2017)</v>
      </c>
      <c r="O75" s="3" t="s">
        <v>487</v>
      </c>
      <c r="P75" s="5" t="s">
        <v>1786</v>
      </c>
      <c r="Q75" s="5"/>
      <c r="R75" s="3" t="s">
        <v>488</v>
      </c>
      <c r="S75" s="3" t="s">
        <v>487</v>
      </c>
      <c r="T75" s="3" t="s">
        <v>862</v>
      </c>
      <c r="U75" s="5" t="s">
        <v>1785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5"/>
      <c r="AS75" s="5"/>
      <c r="AT75" s="5" t="s">
        <v>862</v>
      </c>
      <c r="AU75" s="3" t="s">
        <v>486</v>
      </c>
      <c r="AV75" s="3" t="s">
        <v>1735</v>
      </c>
      <c r="AW75" s="21" t="s">
        <v>1352</v>
      </c>
    </row>
    <row r="76" spans="1:49" ht="15.75" customHeight="1">
      <c r="A76" s="7" t="s">
        <v>801</v>
      </c>
      <c r="B76" s="7">
        <v>5</v>
      </c>
      <c r="C76" s="4">
        <v>11</v>
      </c>
      <c r="D76" s="3" t="s">
        <v>56</v>
      </c>
      <c r="E76" s="3" t="s">
        <v>187</v>
      </c>
      <c r="F76" s="3" t="s">
        <v>450</v>
      </c>
      <c r="G76" s="7" t="s">
        <v>1474</v>
      </c>
      <c r="H76" s="3" t="s">
        <v>1474</v>
      </c>
      <c r="I76" s="3" t="str">
        <f>IF(G76=H76,"false","TRUE")</f>
        <v>false</v>
      </c>
      <c r="J76" s="4" t="str">
        <f>B76&amp;"."&amp;C76</f>
        <v>5.11</v>
      </c>
      <c r="K76" s="3" t="s">
        <v>1363</v>
      </c>
      <c r="L76" s="3"/>
      <c r="M76" s="5" t="s">
        <v>1739</v>
      </c>
      <c r="N76" s="3" t="str">
        <f>M76&amp;" ("&amp;AU76&amp;")"</f>
        <v>≥ 30 (Tobler &amp; Powell, 2013; Wearn &amp; Glover-Kapfer, 2017)</v>
      </c>
      <c r="O76" s="3" t="s">
        <v>449</v>
      </c>
      <c r="P76" s="5"/>
      <c r="Q76" s="5"/>
      <c r="R76" s="3" t="s">
        <v>431</v>
      </c>
      <c r="S76" s="3" t="s">
        <v>1739</v>
      </c>
      <c r="T76" s="3" t="s">
        <v>1738</v>
      </c>
      <c r="U76" s="5" t="s">
        <v>1737</v>
      </c>
      <c r="V76" s="3"/>
      <c r="W76" s="3"/>
      <c r="X76" s="3"/>
      <c r="Y76" s="3" t="s">
        <v>17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5"/>
      <c r="AS76" s="5"/>
      <c r="AT76" s="5" t="s">
        <v>862</v>
      </c>
      <c r="AU76" s="3" t="s">
        <v>262</v>
      </c>
      <c r="AV76" s="3" t="s">
        <v>1735</v>
      </c>
      <c r="AW76" s="21" t="s">
        <v>1352</v>
      </c>
    </row>
    <row r="77" spans="1:49" ht="15.75" customHeight="1">
      <c r="A77" s="7" t="s">
        <v>801</v>
      </c>
      <c r="B77" s="7">
        <v>5</v>
      </c>
      <c r="C77" s="4">
        <v>12</v>
      </c>
      <c r="D77" s="3" t="s">
        <v>56</v>
      </c>
      <c r="E77" s="3" t="s">
        <v>187</v>
      </c>
      <c r="F77" s="3" t="s">
        <v>416</v>
      </c>
      <c r="G77" s="7" t="s">
        <v>1475</v>
      </c>
      <c r="H77" s="3" t="s">
        <v>1475</v>
      </c>
      <c r="I77" s="3" t="str">
        <f>IF(G77=H77,"false","TRUE")</f>
        <v>false</v>
      </c>
      <c r="J77" s="4" t="str">
        <f>B77&amp;"."&amp;C77</f>
        <v>5.12</v>
      </c>
      <c r="K77" s="3" t="s">
        <v>1359</v>
      </c>
      <c r="L77" s="3"/>
      <c r="M77" s="5" t="s">
        <v>1758</v>
      </c>
      <c r="N77" s="3" t="str">
        <f>M77&amp;" ("&amp;AU77&amp;")"</f>
        <v>&gt; 60 (Tobler &amp; Powell, 2013; Wearn &amp; Glover-Kapfer, 2017)</v>
      </c>
      <c r="O77" s="3" t="s">
        <v>412</v>
      </c>
      <c r="P77" s="3"/>
      <c r="Q77" s="3"/>
      <c r="R77" s="3" t="s">
        <v>408</v>
      </c>
      <c r="S77" s="3" t="s">
        <v>1758</v>
      </c>
      <c r="T77" s="3" t="s">
        <v>1757</v>
      </c>
      <c r="U77" s="5" t="s">
        <v>1737</v>
      </c>
      <c r="V77" s="3"/>
      <c r="W77" s="3"/>
      <c r="X77" s="3"/>
      <c r="Y77" s="3" t="s">
        <v>17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 t="s">
        <v>412</v>
      </c>
      <c r="AU77" s="3" t="s">
        <v>262</v>
      </c>
      <c r="AV77" s="3" t="s">
        <v>1735</v>
      </c>
      <c r="AW77" s="21" t="s">
        <v>1352</v>
      </c>
    </row>
    <row r="78" spans="1:49" ht="16.5" customHeight="1">
      <c r="A78" s="7" t="s">
        <v>801</v>
      </c>
      <c r="B78" s="7">
        <v>5</v>
      </c>
      <c r="C78" s="4">
        <v>13</v>
      </c>
      <c r="D78" s="3" t="s">
        <v>56</v>
      </c>
      <c r="E78" s="3" t="s">
        <v>187</v>
      </c>
      <c r="F78" s="3" t="s">
        <v>265</v>
      </c>
      <c r="G78" s="7" t="s">
        <v>1476</v>
      </c>
      <c r="H78" s="3" t="s">
        <v>1476</v>
      </c>
      <c r="I78" s="3" t="str">
        <f>IF(G78=H78,"false","TRUE")</f>
        <v>false</v>
      </c>
      <c r="J78" s="4" t="str">
        <f>B78&amp;"."&amp;C78</f>
        <v>5.13</v>
      </c>
      <c r="K78" s="3" t="s">
        <v>1379</v>
      </c>
      <c r="L78" s="3"/>
      <c r="M78" s="5" t="s">
        <v>1756</v>
      </c>
      <c r="N78" s="3" t="str">
        <f>M78&amp;" ("&amp;AU78&amp;")"</f>
        <v>&gt; 60-120 (Tobler &amp; Powell, 2013; Wearn &amp; Glover-Kapfer, 2017)</v>
      </c>
      <c r="O78" s="3" t="s">
        <v>263</v>
      </c>
      <c r="P78" s="5"/>
      <c r="Q78" s="5"/>
      <c r="R78" s="3" t="s">
        <v>393</v>
      </c>
      <c r="S78" s="3" t="s">
        <v>1756</v>
      </c>
      <c r="T78" s="3" t="s">
        <v>1741</v>
      </c>
      <c r="U78" s="5" t="s">
        <v>1737</v>
      </c>
      <c r="V78" s="3"/>
      <c r="W78" s="3"/>
      <c r="X78" s="3"/>
      <c r="Y78" s="3" t="s">
        <v>17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5"/>
      <c r="AS78" s="5"/>
      <c r="AT78" s="5" t="s">
        <v>862</v>
      </c>
      <c r="AU78" s="3" t="s">
        <v>262</v>
      </c>
      <c r="AV78" s="3" t="s">
        <v>1735</v>
      </c>
      <c r="AW78" s="21" t="s">
        <v>1352</v>
      </c>
    </row>
    <row r="79" spans="1:49" ht="15.75" customHeight="1">
      <c r="A79" s="7" t="s">
        <v>801</v>
      </c>
      <c r="B79" s="7">
        <v>5</v>
      </c>
      <c r="C79" s="4">
        <v>14</v>
      </c>
      <c r="D79" s="5" t="s">
        <v>56</v>
      </c>
      <c r="E79" s="3" t="s">
        <v>177</v>
      </c>
      <c r="F79" s="3" t="s">
        <v>247</v>
      </c>
      <c r="G79" s="7" t="s">
        <v>1471</v>
      </c>
      <c r="H79" s="3" t="s">
        <v>1471</v>
      </c>
      <c r="I79" s="3" t="str">
        <f>IF(G79=H79,"false","TRUE")</f>
        <v>false</v>
      </c>
      <c r="J79" s="4" t="str">
        <f>B79&amp;"."&amp;C79</f>
        <v>5.14</v>
      </c>
      <c r="K79" s="3" t="s">
        <v>862</v>
      </c>
      <c r="L79" s="3"/>
      <c r="M79" s="5" t="s">
        <v>1909</v>
      </c>
      <c r="N79" s="3" t="str">
        <f>M79&amp;" ("&amp;AU79&amp;")"</f>
        <v>&lt;b&gt;Enough to encompass the home ranges of 5-10 individuals (minumum)&lt;/b&gt; ( Krebs et al., 2011; Noss et al., 2012; Tobler &amp; Powell, 2013; Wearn &amp; Glover-Kapfer, 2017)</v>
      </c>
      <c r="O79" s="5" t="s">
        <v>245</v>
      </c>
      <c r="P79" s="3" t="s">
        <v>246</v>
      </c>
      <c r="Q79" s="3" t="b">
        <v>1</v>
      </c>
      <c r="R79" s="3" t="s">
        <v>862</v>
      </c>
      <c r="S79" s="5" t="s">
        <v>1784</v>
      </c>
      <c r="T79" s="3" t="s">
        <v>862</v>
      </c>
      <c r="U79" s="5" t="s">
        <v>862</v>
      </c>
      <c r="V79" s="5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 t="s">
        <v>65</v>
      </c>
      <c r="AS79" s="3"/>
      <c r="AT79" s="5" t="s">
        <v>245</v>
      </c>
      <c r="AU79" s="5" t="s">
        <v>244</v>
      </c>
      <c r="AV79" s="3" t="s">
        <v>1905</v>
      </c>
      <c r="AW79" s="21" t="s">
        <v>1352</v>
      </c>
    </row>
    <row r="80" spans="1:49" ht="15.75" customHeight="1">
      <c r="A80" s="7" t="s">
        <v>801</v>
      </c>
      <c r="B80" s="7">
        <v>5</v>
      </c>
      <c r="C80" s="4">
        <v>15</v>
      </c>
      <c r="D80" s="5" t="s">
        <v>56</v>
      </c>
      <c r="E80" s="3" t="s">
        <v>177</v>
      </c>
      <c r="F80" s="3" t="s">
        <v>552</v>
      </c>
      <c r="G80" s="7" t="s">
        <v>1472</v>
      </c>
      <c r="H80" s="3" t="s">
        <v>1472</v>
      </c>
      <c r="I80" s="3" t="str">
        <f>IF(G80=H80,"false","TRUE")</f>
        <v>false</v>
      </c>
      <c r="J80" s="4" t="str">
        <f>B80&amp;"."&amp;C80</f>
        <v>5.15</v>
      </c>
      <c r="K80" s="3" t="s">
        <v>1376</v>
      </c>
      <c r="L80" s="3"/>
      <c r="M80" s="5" t="s">
        <v>1783</v>
      </c>
      <c r="N80" s="3" t="str">
        <f>M80&amp;" ("&amp;AU80&amp;")"</f>
        <v>≥ 2 per smallest home range (Karanth &amp; Nichols, 1998; Rovero et al., 2013)</v>
      </c>
      <c r="O80" s="5" t="s">
        <v>550</v>
      </c>
      <c r="P80" s="5"/>
      <c r="Q80" s="5"/>
      <c r="R80" s="17" t="s">
        <v>806</v>
      </c>
      <c r="S80" s="40" t="s">
        <v>1783</v>
      </c>
      <c r="T80" s="3" t="s">
        <v>1762</v>
      </c>
      <c r="U80" s="5" t="s">
        <v>1753</v>
      </c>
      <c r="V80" s="5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 t="s">
        <v>1760</v>
      </c>
      <c r="AL80" s="3"/>
      <c r="AM80" s="3"/>
      <c r="AN80" s="3"/>
      <c r="AO80" s="3"/>
      <c r="AP80" s="3"/>
      <c r="AQ80" s="3"/>
      <c r="AR80" s="5"/>
      <c r="AS80" s="5"/>
      <c r="AT80" s="5" t="s">
        <v>551</v>
      </c>
      <c r="AU80" s="5" t="s">
        <v>549</v>
      </c>
      <c r="AV80" s="3" t="s">
        <v>1897</v>
      </c>
      <c r="AW80" s="21" t="s">
        <v>1352</v>
      </c>
    </row>
    <row r="81" spans="1:49" ht="15.75" customHeight="1">
      <c r="A81" s="7" t="s">
        <v>801</v>
      </c>
      <c r="B81" s="7">
        <v>5</v>
      </c>
      <c r="C81" s="4">
        <v>16</v>
      </c>
      <c r="D81" s="5" t="s">
        <v>56</v>
      </c>
      <c r="E81" s="3" t="s">
        <v>177</v>
      </c>
      <c r="F81" s="3" t="s">
        <v>544</v>
      </c>
      <c r="G81" s="7" t="s">
        <v>1473</v>
      </c>
      <c r="H81" s="3" t="s">
        <v>1473</v>
      </c>
      <c r="I81" s="3" t="str">
        <f>IF(G81=H81,"false","TRUE")</f>
        <v>false</v>
      </c>
      <c r="J81" s="4" t="str">
        <f>B81&amp;"."&amp;C81</f>
        <v>5.16</v>
      </c>
      <c r="K81" s="3" t="s">
        <v>1376</v>
      </c>
      <c r="L81" s="3"/>
      <c r="M81" s="5" t="s">
        <v>1782</v>
      </c>
      <c r="N81" s="3" t="str">
        <f>M81&amp;" ("&amp;AU81&amp;")"</f>
        <v>&gt; 2-4 per smallest home range (Rovero et al., 2013)</v>
      </c>
      <c r="O81" s="5" t="s">
        <v>543</v>
      </c>
      <c r="P81" s="5"/>
      <c r="Q81" s="5"/>
      <c r="R81" s="17" t="s">
        <v>808</v>
      </c>
      <c r="S81" s="40" t="s">
        <v>1782</v>
      </c>
      <c r="T81" s="3" t="s">
        <v>1762</v>
      </c>
      <c r="U81" s="5" t="s">
        <v>1753</v>
      </c>
      <c r="V81" s="5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 t="s">
        <v>1760</v>
      </c>
      <c r="AL81" s="3"/>
      <c r="AM81" s="3"/>
      <c r="AN81" s="3"/>
      <c r="AO81" s="3"/>
      <c r="AP81" s="3"/>
      <c r="AQ81" s="3"/>
      <c r="AR81" s="5"/>
      <c r="AS81" s="5"/>
      <c r="AT81" s="5" t="s">
        <v>862</v>
      </c>
      <c r="AU81" s="5" t="s">
        <v>53</v>
      </c>
      <c r="AV81" s="3" t="s">
        <v>1905</v>
      </c>
      <c r="AW81" s="21" t="s">
        <v>1352</v>
      </c>
    </row>
    <row r="82" spans="1:49" ht="15.75" customHeight="1">
      <c r="A82" s="7" t="s">
        <v>801</v>
      </c>
      <c r="B82" s="7">
        <v>5</v>
      </c>
      <c r="C82" s="4">
        <v>17</v>
      </c>
      <c r="D82" s="5" t="s">
        <v>56</v>
      </c>
      <c r="E82" s="3" t="s">
        <v>197</v>
      </c>
      <c r="F82" s="3" t="s">
        <v>372</v>
      </c>
      <c r="G82" s="7" t="s">
        <v>1481</v>
      </c>
      <c r="H82" s="3" t="s">
        <v>1481</v>
      </c>
      <c r="I82" s="3" t="str">
        <f>IF(G82=H82,"false","TRUE")</f>
        <v>false</v>
      </c>
      <c r="J82" s="4" t="str">
        <f>B82&amp;"."&amp;C82</f>
        <v>5.17</v>
      </c>
      <c r="K82" s="3" t="s">
        <v>862</v>
      </c>
      <c r="L82" s="5"/>
      <c r="M82" s="5" t="s">
        <v>371</v>
      </c>
      <c r="N82" s="3" t="str">
        <f>M82&amp;" ("&amp;AU82&amp;")"</f>
        <v>As short as possible (Wearn &amp; Glover-Kapfer, 2017)</v>
      </c>
      <c r="O82" s="5" t="s">
        <v>371</v>
      </c>
      <c r="P82" s="5" t="s">
        <v>368</v>
      </c>
      <c r="Q82" s="5"/>
      <c r="R82" s="5" t="s">
        <v>352</v>
      </c>
      <c r="S82" s="5" t="s">
        <v>371</v>
      </c>
      <c r="T82" s="3" t="s">
        <v>862</v>
      </c>
      <c r="U82" s="5" t="s">
        <v>862</v>
      </c>
      <c r="V82" s="5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5"/>
      <c r="AS82" s="5"/>
      <c r="AT82" s="5" t="s">
        <v>371</v>
      </c>
      <c r="AU82" s="5" t="s">
        <v>35</v>
      </c>
      <c r="AV82" s="3" t="s">
        <v>1735</v>
      </c>
      <c r="AW82" s="21" t="s">
        <v>1352</v>
      </c>
    </row>
    <row r="83" spans="1:49" ht="15.75" customHeight="1">
      <c r="A83" s="7" t="s">
        <v>801</v>
      </c>
      <c r="B83" s="7">
        <v>5</v>
      </c>
      <c r="C83" s="4">
        <v>18</v>
      </c>
      <c r="D83" s="5" t="s">
        <v>56</v>
      </c>
      <c r="E83" s="3" t="s">
        <v>197</v>
      </c>
      <c r="F83" s="3" t="s">
        <v>380</v>
      </c>
      <c r="G83" s="7" t="s">
        <v>1482</v>
      </c>
      <c r="H83" s="3" t="s">
        <v>1482</v>
      </c>
      <c r="I83" s="3" t="str">
        <f>IF(G83=H83,"false","TRUE")</f>
        <v>false</v>
      </c>
      <c r="J83" s="4" t="str">
        <f>B83&amp;"."&amp;C83</f>
        <v>5.18</v>
      </c>
      <c r="K83" s="3" t="s">
        <v>1367</v>
      </c>
      <c r="L83" s="5"/>
      <c r="M83" s="5" t="s">
        <v>379</v>
      </c>
      <c r="N83" s="3" t="str">
        <f>M83&amp;" ("&amp;AU83&amp;")"</f>
        <v>&gt; 60 recaptures (Rovero et al., 2013)</v>
      </c>
      <c r="O83" s="5" t="s">
        <v>379</v>
      </c>
      <c r="P83" s="5"/>
      <c r="Q83" s="5"/>
      <c r="R83" s="5" t="s">
        <v>352</v>
      </c>
      <c r="S83" s="5" t="s">
        <v>379</v>
      </c>
      <c r="T83" s="3" t="s">
        <v>862</v>
      </c>
      <c r="U83" s="5" t="s">
        <v>1767</v>
      </c>
      <c r="V83" s="5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 t="s">
        <v>840</v>
      </c>
      <c r="AO83" s="3"/>
      <c r="AP83" s="3"/>
      <c r="AQ83" s="3" t="s">
        <v>833</v>
      </c>
      <c r="AR83" s="5"/>
      <c r="AS83" s="5"/>
      <c r="AT83" s="5" t="s">
        <v>862</v>
      </c>
      <c r="AU83" s="5" t="s">
        <v>53</v>
      </c>
      <c r="AV83" s="3" t="s">
        <v>1735</v>
      </c>
      <c r="AW83" s="21" t="s">
        <v>1352</v>
      </c>
    </row>
    <row r="84" spans="1:49" ht="15.75" customHeight="1">
      <c r="A84" s="7" t="s">
        <v>801</v>
      </c>
      <c r="B84" s="7">
        <v>5</v>
      </c>
      <c r="C84" s="4">
        <v>19</v>
      </c>
      <c r="D84" s="5" t="s">
        <v>56</v>
      </c>
      <c r="E84" s="3" t="s">
        <v>197</v>
      </c>
      <c r="F84" s="3" t="s">
        <v>684</v>
      </c>
      <c r="G84" s="7" t="s">
        <v>1483</v>
      </c>
      <c r="H84" s="3" t="s">
        <v>1483</v>
      </c>
      <c r="I84" s="3" t="str">
        <f>IF(G84=H84,"false","TRUE")</f>
        <v>false</v>
      </c>
      <c r="J84" s="4" t="str">
        <f>B84&amp;"."&amp;C84</f>
        <v>5.19</v>
      </c>
      <c r="K84" s="3" t="s">
        <v>862</v>
      </c>
      <c r="L84" s="5"/>
      <c r="M84" s="5" t="s">
        <v>276</v>
      </c>
      <c r="N84" s="3" t="str">
        <f>M84&amp;" ("&amp;AU84&amp;")"</f>
        <v>Species-dependent (Tobler et al., 2008; Sollmann et al., 2012)</v>
      </c>
      <c r="O84" s="5" t="s">
        <v>276</v>
      </c>
      <c r="P84" s="5" t="s">
        <v>1781</v>
      </c>
      <c r="Q84" s="5"/>
      <c r="R84" s="5" t="s">
        <v>65</v>
      </c>
      <c r="S84" s="5" t="s">
        <v>276</v>
      </c>
      <c r="T84" s="3" t="s">
        <v>862</v>
      </c>
      <c r="U84" s="5" t="s">
        <v>862</v>
      </c>
      <c r="V84" s="5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 t="s">
        <v>65</v>
      </c>
      <c r="AS84" s="3"/>
      <c r="AT84" s="5" t="s">
        <v>862</v>
      </c>
      <c r="AU84" s="5" t="s">
        <v>573</v>
      </c>
      <c r="AV84" s="3" t="s">
        <v>1735</v>
      </c>
      <c r="AW84" s="21" t="s">
        <v>1352</v>
      </c>
    </row>
    <row r="85" spans="1:49" ht="15.75" customHeight="1">
      <c r="A85" s="7" t="s">
        <v>801</v>
      </c>
      <c r="B85" s="7">
        <v>5</v>
      </c>
      <c r="C85" s="4">
        <v>20</v>
      </c>
      <c r="D85" s="5" t="s">
        <v>56</v>
      </c>
      <c r="E85" s="3" t="s">
        <v>197</v>
      </c>
      <c r="F85" s="3" t="s">
        <v>576</v>
      </c>
      <c r="G85" s="7" t="s">
        <v>1484</v>
      </c>
      <c r="H85" s="3" t="s">
        <v>1484</v>
      </c>
      <c r="I85" s="3" t="str">
        <f>IF(G85=H85,"false","TRUE")</f>
        <v>false</v>
      </c>
      <c r="J85" s="4" t="str">
        <f>B85&amp;"."&amp;C85</f>
        <v>5.20</v>
      </c>
      <c r="K85" s="3" t="s">
        <v>862</v>
      </c>
      <c r="L85" s="3"/>
      <c r="M85" s="5" t="s">
        <v>574</v>
      </c>
      <c r="N85" s="3" t="str">
        <f>M85&amp;" ("&amp;AU85&amp;")"</f>
        <v>Ideally &lt; 3 months (Tobler et al., 2008; Sollmann et al., 2012)</v>
      </c>
      <c r="O85" s="5" t="s">
        <v>574</v>
      </c>
      <c r="P85" s="7" t="s">
        <v>1748</v>
      </c>
      <c r="Q85" s="7"/>
      <c r="R85" s="5" t="s">
        <v>575</v>
      </c>
      <c r="S85" s="5" t="s">
        <v>574</v>
      </c>
      <c r="T85" s="3" t="s">
        <v>862</v>
      </c>
      <c r="U85" s="5" t="s">
        <v>1747</v>
      </c>
      <c r="V85" s="5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5"/>
      <c r="AS85" s="5"/>
      <c r="AT85" s="5" t="s">
        <v>862</v>
      </c>
      <c r="AU85" s="5" t="s">
        <v>573</v>
      </c>
      <c r="AV85" s="3" t="s">
        <v>1735</v>
      </c>
      <c r="AW85" s="21" t="s">
        <v>1352</v>
      </c>
    </row>
    <row r="86" spans="1:49" ht="15.75" customHeight="1">
      <c r="A86" s="79" t="s">
        <v>800</v>
      </c>
      <c r="B86" s="7">
        <v>2</v>
      </c>
      <c r="C86" s="4">
        <v>1</v>
      </c>
      <c r="D86" s="3" t="s">
        <v>124</v>
      </c>
      <c r="E86" s="3" t="s">
        <v>40</v>
      </c>
      <c r="F86" s="3" t="s">
        <v>145</v>
      </c>
      <c r="G86" s="7" t="s">
        <v>1404</v>
      </c>
      <c r="H86" s="3" t="s">
        <v>1404</v>
      </c>
      <c r="I86" s="3" t="str">
        <f>IF(G86=H86,"false","TRUE")</f>
        <v>false</v>
      </c>
      <c r="J86" s="4" t="str">
        <f>IF(C86&lt;10,(B86&amp;".0"&amp;C86),(B86&amp;"."&amp;C86))</f>
        <v>2.01</v>
      </c>
      <c r="K86" s="3" t="s">
        <v>862</v>
      </c>
      <c r="L86" s="3"/>
      <c r="M86" s="5" t="s">
        <v>140</v>
      </c>
      <c r="N86" s="3" t="str">
        <f>M86&amp;" ("&amp;AU86&amp;")"</f>
        <v>Ideally random (Rovero et al., 2013; Wearn &amp; Glover-Kapfer, 2017)</v>
      </c>
      <c r="O86" s="3" t="s">
        <v>134</v>
      </c>
      <c r="P86" s="7" t="s">
        <v>1748</v>
      </c>
      <c r="Q86" s="7"/>
      <c r="R86" s="3" t="s">
        <v>136</v>
      </c>
      <c r="S86" s="3" t="s">
        <v>140</v>
      </c>
      <c r="T86" s="3" t="s">
        <v>862</v>
      </c>
      <c r="U86" s="5" t="s">
        <v>862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5" t="s">
        <v>862</v>
      </c>
      <c r="AU86" s="3" t="s">
        <v>144</v>
      </c>
      <c r="AV86" s="3" t="s">
        <v>1735</v>
      </c>
      <c r="AW86" s="21" t="s">
        <v>1352</v>
      </c>
    </row>
    <row r="87" spans="1:49" ht="15.75" customHeight="1">
      <c r="A87" s="79" t="s">
        <v>800</v>
      </c>
      <c r="B87" s="7">
        <v>2</v>
      </c>
      <c r="C87" s="4">
        <v>2</v>
      </c>
      <c r="D87" s="3" t="s">
        <v>124</v>
      </c>
      <c r="E87" s="3" t="s">
        <v>40</v>
      </c>
      <c r="F87" s="3" t="s">
        <v>133</v>
      </c>
      <c r="G87" s="7" t="s">
        <v>1405</v>
      </c>
      <c r="H87" s="3" t="s">
        <v>1405</v>
      </c>
      <c r="I87" s="3" t="str">
        <f>IF(G87=H87,"false","TRUE")</f>
        <v>false</v>
      </c>
      <c r="J87" s="4" t="str">
        <f>IF(C87&lt;10,(B87&amp;".0"&amp;C87),(B87&amp;"."&amp;C87))</f>
        <v>2.02</v>
      </c>
      <c r="K87" s="3" t="s">
        <v>862</v>
      </c>
      <c r="L87" s="5"/>
      <c r="M87" s="5" t="s">
        <v>131</v>
      </c>
      <c r="N87" s="3" t="str">
        <f>M87&amp;" ("&amp;AU87&amp;")"</f>
        <v>Stratified (Wearn &amp; Glover-Kapfer, 2017)</v>
      </c>
      <c r="O87" s="3" t="s">
        <v>131</v>
      </c>
      <c r="P87" s="5" t="s">
        <v>1735</v>
      </c>
      <c r="Q87" s="5"/>
      <c r="R87" s="3" t="s">
        <v>131</v>
      </c>
      <c r="S87" s="3" t="s">
        <v>131</v>
      </c>
      <c r="T87" s="3" t="s">
        <v>862</v>
      </c>
      <c r="U87" s="5" t="s">
        <v>862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5"/>
      <c r="AS87" s="5"/>
      <c r="AT87" s="5" t="s">
        <v>862</v>
      </c>
      <c r="AU87" s="3" t="s">
        <v>35</v>
      </c>
      <c r="AV87" s="3" t="s">
        <v>1735</v>
      </c>
      <c r="AW87" s="21" t="s">
        <v>1352</v>
      </c>
    </row>
    <row r="88" spans="1:49" ht="15.75" customHeight="1">
      <c r="A88" s="79" t="s">
        <v>800</v>
      </c>
      <c r="B88" s="7">
        <v>2</v>
      </c>
      <c r="C88" s="4">
        <v>3</v>
      </c>
      <c r="D88" s="3" t="s">
        <v>124</v>
      </c>
      <c r="E88" s="3" t="s">
        <v>40</v>
      </c>
      <c r="F88" s="3" t="s">
        <v>125</v>
      </c>
      <c r="G88" s="7" t="s">
        <v>1406</v>
      </c>
      <c r="H88" s="3" t="s">
        <v>1406</v>
      </c>
      <c r="I88" s="3" t="str">
        <f>IF(G88=H88,"false","TRUE")</f>
        <v>false</v>
      </c>
      <c r="J88" s="4" t="str">
        <f>IF(C88&lt;10,(B88&amp;".0"&amp;C88),(B88&amp;"."&amp;C88))</f>
        <v>2.03</v>
      </c>
      <c r="K88" s="3" t="s">
        <v>862</v>
      </c>
      <c r="L88" s="5"/>
      <c r="M88" s="5" t="s">
        <v>120</v>
      </c>
      <c r="N88" s="3" t="str">
        <f>M88&amp;" ("&amp;AU88&amp;")"</f>
        <v>Stratified random (Wearn &amp; Glover-Kapfer, 2017)</v>
      </c>
      <c r="O88" s="3" t="s">
        <v>120</v>
      </c>
      <c r="P88" s="5" t="s">
        <v>1735</v>
      </c>
      <c r="Q88" s="5"/>
      <c r="R88" s="3" t="s">
        <v>120</v>
      </c>
      <c r="S88" s="3" t="s">
        <v>120</v>
      </c>
      <c r="T88" s="3" t="s">
        <v>862</v>
      </c>
      <c r="U88" s="5" t="s">
        <v>862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5"/>
      <c r="AS88" s="5"/>
      <c r="AT88" s="5" t="s">
        <v>862</v>
      </c>
      <c r="AU88" s="3" t="s">
        <v>35</v>
      </c>
      <c r="AV88" s="3" t="s">
        <v>1735</v>
      </c>
      <c r="AW88" s="21" t="s">
        <v>1352</v>
      </c>
    </row>
    <row r="89" spans="1:49" ht="15.75" customHeight="1">
      <c r="A89" s="79" t="s">
        <v>800</v>
      </c>
      <c r="B89" s="7">
        <v>2</v>
      </c>
      <c r="C89" s="4">
        <v>4</v>
      </c>
      <c r="D89" s="3" t="s">
        <v>124</v>
      </c>
      <c r="E89" s="3" t="s">
        <v>40</v>
      </c>
      <c r="F89" s="3" t="s">
        <v>261</v>
      </c>
      <c r="G89" s="7" t="s">
        <v>1407</v>
      </c>
      <c r="H89" s="3" t="s">
        <v>1407</v>
      </c>
      <c r="I89" s="3" t="str">
        <f>IF(G89=H89,"false","TRUE")</f>
        <v>false</v>
      </c>
      <c r="J89" s="4" t="str">
        <f>IF(C89&lt;10,(B89&amp;".0"&amp;C89),(B89&amp;"."&amp;C89))</f>
        <v>2.04</v>
      </c>
      <c r="K89" s="3" t="s">
        <v>862</v>
      </c>
      <c r="L89" s="5"/>
      <c r="M89" s="5" t="s">
        <v>250</v>
      </c>
      <c r="N89" s="3" t="str">
        <f>M89&amp;" ("&amp;AU89&amp;")"</f>
        <v>Clustered ( O'Brien, 2010; O'Connell &amp; Bailey, 2011)</v>
      </c>
      <c r="O89" s="3" t="s">
        <v>250</v>
      </c>
      <c r="P89" s="5" t="s">
        <v>1735</v>
      </c>
      <c r="Q89" s="5"/>
      <c r="R89" s="3" t="s">
        <v>250</v>
      </c>
      <c r="S89" s="3" t="s">
        <v>250</v>
      </c>
      <c r="T89" s="3" t="s">
        <v>862</v>
      </c>
      <c r="U89" s="5" t="s">
        <v>862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5"/>
      <c r="AS89" s="5"/>
      <c r="AT89" s="5" t="s">
        <v>862</v>
      </c>
      <c r="AU89" s="3" t="s">
        <v>260</v>
      </c>
      <c r="AV89" s="3" t="s">
        <v>1735</v>
      </c>
      <c r="AW89" s="21" t="s">
        <v>1352</v>
      </c>
    </row>
    <row r="90" spans="1:49" ht="15.75" customHeight="1">
      <c r="A90" s="79" t="s">
        <v>800</v>
      </c>
      <c r="B90" s="7">
        <v>2</v>
      </c>
      <c r="C90" s="4">
        <v>5</v>
      </c>
      <c r="D90" s="7" t="s">
        <v>124</v>
      </c>
      <c r="E90" s="7" t="s">
        <v>184</v>
      </c>
      <c r="F90" s="3" t="s">
        <v>391</v>
      </c>
      <c r="G90" s="7" t="s">
        <v>1418</v>
      </c>
      <c r="H90" s="3" t="s">
        <v>1418</v>
      </c>
      <c r="I90" s="3" t="str">
        <f>IF(G90=H90,"false","TRUE")</f>
        <v>false</v>
      </c>
      <c r="J90" s="4" t="str">
        <f>IF(C90&lt;10,(B90&amp;".0"&amp;C90),(B90&amp;"."&amp;C90))</f>
        <v>2.05</v>
      </c>
      <c r="K90" s="3" t="s">
        <v>862</v>
      </c>
      <c r="L90" s="5"/>
      <c r="M90" s="5" t="s">
        <v>1833</v>
      </c>
      <c r="N90" s="3" t="str">
        <f>M90&amp;" ("&amp;AU90&amp;")"</f>
        <v>Typically, 600-1500 (Wearn &amp; Glover-Kapfer, 2017)</v>
      </c>
      <c r="O90" s="7" t="s">
        <v>389</v>
      </c>
      <c r="P90" s="5" t="s">
        <v>1834</v>
      </c>
      <c r="Q90" s="5"/>
      <c r="R90" s="7" t="s">
        <v>390</v>
      </c>
      <c r="S90" s="7" t="s">
        <v>1833</v>
      </c>
      <c r="T90" s="3" t="s">
        <v>862</v>
      </c>
      <c r="U90" s="5" t="s">
        <v>1737</v>
      </c>
      <c r="V90" s="7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5"/>
      <c r="AS90" s="5"/>
      <c r="AT90" s="5" t="s">
        <v>862</v>
      </c>
      <c r="AU90" s="7" t="s">
        <v>35</v>
      </c>
      <c r="AV90" s="3" t="s">
        <v>1735</v>
      </c>
      <c r="AW90" s="21" t="s">
        <v>1352</v>
      </c>
    </row>
    <row r="91" spans="1:49" ht="15.75" customHeight="1">
      <c r="A91" s="79" t="s">
        <v>800</v>
      </c>
      <c r="B91" s="7">
        <v>2</v>
      </c>
      <c r="C91" s="4">
        <v>6</v>
      </c>
      <c r="D91" s="7" t="s">
        <v>124</v>
      </c>
      <c r="E91" s="7" t="s">
        <v>184</v>
      </c>
      <c r="F91" s="3" t="s">
        <v>482</v>
      </c>
      <c r="G91" s="7" t="s">
        <v>1419</v>
      </c>
      <c r="H91" s="3" t="s">
        <v>1419</v>
      </c>
      <c r="I91" s="3" t="str">
        <f>IF(G91=H91,"false","TRUE")</f>
        <v>false</v>
      </c>
      <c r="J91" s="4" t="str">
        <f>IF(C91&lt;10,(B91&amp;".0"&amp;C91),(B91&amp;"."&amp;C91))</f>
        <v>2.06</v>
      </c>
      <c r="K91" s="3" t="s">
        <v>862</v>
      </c>
      <c r="L91" s="5"/>
      <c r="M91" s="5" t="s">
        <v>1832</v>
      </c>
      <c r="N91" s="3" t="str">
        <f>M91&amp;" ("&amp;AU91&amp;")"</f>
        <v>≥ 1000 (Wearn &amp; Glover-Kapfer, 2017)</v>
      </c>
      <c r="O91" s="7" t="s">
        <v>480</v>
      </c>
      <c r="P91" s="5"/>
      <c r="Q91" s="5"/>
      <c r="R91" s="7" t="s">
        <v>481</v>
      </c>
      <c r="S91" s="7" t="s">
        <v>1832</v>
      </c>
      <c r="T91" s="3" t="s">
        <v>862</v>
      </c>
      <c r="U91" s="5" t="s">
        <v>1737</v>
      </c>
      <c r="V91" s="7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5"/>
      <c r="AS91" s="5"/>
      <c r="AT91" s="5" t="s">
        <v>862</v>
      </c>
      <c r="AU91" s="7" t="s">
        <v>35</v>
      </c>
      <c r="AV91" s="3" t="s">
        <v>1735</v>
      </c>
      <c r="AW91" s="21" t="s">
        <v>1352</v>
      </c>
    </row>
    <row r="92" spans="1:49" ht="15.75" customHeight="1">
      <c r="A92" s="79" t="s">
        <v>800</v>
      </c>
      <c r="B92" s="7">
        <v>2</v>
      </c>
      <c r="C92" s="4">
        <v>7</v>
      </c>
      <c r="D92" s="3" t="s">
        <v>124</v>
      </c>
      <c r="E92" s="3" t="s">
        <v>190</v>
      </c>
      <c r="F92" s="3" t="s">
        <v>690</v>
      </c>
      <c r="G92" s="7" t="s">
        <v>1408</v>
      </c>
      <c r="H92" s="3" t="s">
        <v>1408</v>
      </c>
      <c r="I92" s="3" t="str">
        <f>IF(G92=H92,"false","TRUE")</f>
        <v>false</v>
      </c>
      <c r="J92" s="4" t="str">
        <f>IF(C92&lt;10,(B92&amp;".0"&amp;C92),(B92&amp;"."&amp;C92))</f>
        <v>2.07</v>
      </c>
      <c r="K92" s="3" t="s">
        <v>862</v>
      </c>
      <c r="L92" s="5"/>
      <c r="M92" s="5" t="s">
        <v>654</v>
      </c>
      <c r="N92" s="3" t="str">
        <f>M92&amp;" ("&amp;AU92&amp;")"</f>
        <v>Spatially independent ([*i] Wearn &amp; Glover-Kapfer, 2017)</v>
      </c>
      <c r="O92" s="3" t="s">
        <v>654</v>
      </c>
      <c r="P92" s="5" t="s">
        <v>1735</v>
      </c>
      <c r="Q92" s="5"/>
      <c r="R92" s="3" t="s">
        <v>65</v>
      </c>
      <c r="S92" s="3" t="s">
        <v>654</v>
      </c>
      <c r="T92" s="3" t="s">
        <v>862</v>
      </c>
      <c r="U92" s="5" t="s">
        <v>862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 t="s">
        <v>65</v>
      </c>
      <c r="AS92" s="3"/>
      <c r="AT92" s="3" t="s">
        <v>689</v>
      </c>
      <c r="AU92" s="3" t="s">
        <v>688</v>
      </c>
      <c r="AV92" s="3" t="s">
        <v>1735</v>
      </c>
      <c r="AW92" s="21" t="s">
        <v>1352</v>
      </c>
    </row>
    <row r="93" spans="1:49" ht="15.75" customHeight="1">
      <c r="A93" s="79" t="s">
        <v>800</v>
      </c>
      <c r="B93" s="7">
        <v>2</v>
      </c>
      <c r="C93" s="4">
        <v>8</v>
      </c>
      <c r="D93" s="3" t="s">
        <v>124</v>
      </c>
      <c r="E93" s="3" t="s">
        <v>190</v>
      </c>
      <c r="F93" s="3" t="s">
        <v>534</v>
      </c>
      <c r="G93" s="7" t="s">
        <v>1409</v>
      </c>
      <c r="H93" s="3" t="s">
        <v>1409</v>
      </c>
      <c r="I93" s="3" t="str">
        <f>IF(G93=H93,"false","TRUE")</f>
        <v>false</v>
      </c>
      <c r="J93" s="4" t="str">
        <f>IF(C93&lt;10,(B93&amp;".0"&amp;C93),(B93&amp;"."&amp;C93))</f>
        <v>2.08</v>
      </c>
      <c r="K93" s="3" t="s">
        <v>862</v>
      </c>
      <c r="L93" s="3"/>
      <c r="M93" s="5" t="s">
        <v>1831</v>
      </c>
      <c r="N93" s="3" t="str">
        <f>M93&amp;" ("&amp;AU93&amp;")"</f>
        <v>Ideally ≥ 1 km, but closer may be justified (Tobler et al., 2008; Cusack et al., 2015)</v>
      </c>
      <c r="O93" s="3" t="s">
        <v>533</v>
      </c>
      <c r="P93" s="7" t="s">
        <v>1748</v>
      </c>
      <c r="Q93" s="7"/>
      <c r="R93" s="3" t="s">
        <v>514</v>
      </c>
      <c r="S93" s="3" t="s">
        <v>1831</v>
      </c>
      <c r="T93" s="3" t="s">
        <v>862</v>
      </c>
      <c r="U93" s="5" t="s">
        <v>1785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 t="s">
        <v>65</v>
      </c>
      <c r="AS93" s="3"/>
      <c r="AT93" s="3" t="s">
        <v>533</v>
      </c>
      <c r="AU93" s="3" t="s">
        <v>532</v>
      </c>
      <c r="AV93" s="3" t="s">
        <v>1735</v>
      </c>
      <c r="AW93" s="21" t="s">
        <v>1352</v>
      </c>
    </row>
    <row r="94" spans="1:49" ht="15.75" customHeight="1">
      <c r="A94" s="79" t="s">
        <v>800</v>
      </c>
      <c r="B94" s="7">
        <v>2</v>
      </c>
      <c r="C94" s="4">
        <v>10</v>
      </c>
      <c r="D94" s="3" t="s">
        <v>124</v>
      </c>
      <c r="E94" s="3" t="s">
        <v>187</v>
      </c>
      <c r="F94" s="3" t="s">
        <v>437</v>
      </c>
      <c r="G94" s="7" t="s">
        <v>1417</v>
      </c>
      <c r="H94" s="3" t="s">
        <v>1417</v>
      </c>
      <c r="I94" s="3" t="str">
        <f>IF(G94=H94,"false","TRUE")</f>
        <v>false</v>
      </c>
      <c r="J94" s="4" t="str">
        <f>IF(C94&lt;10,(B94&amp;".0"&amp;C94),(B94&amp;"."&amp;C94))</f>
        <v>2.10</v>
      </c>
      <c r="K94" s="3" t="s">
        <v>862</v>
      </c>
      <c r="L94" s="3"/>
      <c r="M94" s="5" t="s">
        <v>1791</v>
      </c>
      <c r="N94" s="3" t="str">
        <f>M94&amp;" ("&amp;AU94&amp;")"</f>
        <v>Ideally ≥ 30 (Ahumada et al., 2011; Wearn &amp; Glover-Kapfer, 2017)</v>
      </c>
      <c r="O94" s="3" t="s">
        <v>430</v>
      </c>
      <c r="P94" s="7" t="s">
        <v>1748</v>
      </c>
      <c r="Q94" s="7"/>
      <c r="R94" s="3" t="s">
        <v>431</v>
      </c>
      <c r="S94" s="3" t="s">
        <v>1791</v>
      </c>
      <c r="T94" s="3" t="s">
        <v>862</v>
      </c>
      <c r="U94" s="5" t="s">
        <v>1737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" t="s">
        <v>862</v>
      </c>
      <c r="AU94" s="3" t="s">
        <v>436</v>
      </c>
      <c r="AV94" s="3" t="s">
        <v>1735</v>
      </c>
      <c r="AW94" s="21" t="s">
        <v>1352</v>
      </c>
    </row>
    <row r="95" spans="1:49" ht="15.75" customHeight="1">
      <c r="A95" s="79" t="s">
        <v>800</v>
      </c>
      <c r="B95" s="7">
        <v>2</v>
      </c>
      <c r="C95" s="4">
        <v>12</v>
      </c>
      <c r="D95" s="5" t="s">
        <v>124</v>
      </c>
      <c r="E95" s="3" t="s">
        <v>177</v>
      </c>
      <c r="F95" s="3" t="s">
        <v>713</v>
      </c>
      <c r="G95" s="7" t="s">
        <v>1412</v>
      </c>
      <c r="H95" s="3" t="s">
        <v>1412</v>
      </c>
      <c r="I95" s="3" t="str">
        <f>IF(G95=H95,"false","TRUE")</f>
        <v>false</v>
      </c>
      <c r="J95" s="4" t="str">
        <f>IF(C95&lt;10,(B95&amp;".0"&amp;C95),(B95&amp;"."&amp;C95))</f>
        <v>2.12</v>
      </c>
      <c r="K95" s="3" t="s">
        <v>862</v>
      </c>
      <c r="L95" s="5"/>
      <c r="M95" s="5" t="s">
        <v>712</v>
      </c>
      <c r="N95" s="3" t="str">
        <f>M95&amp;" ("&amp;AU95&amp;")"</f>
        <v>Commonly 30 (Ahumada et al., 2011)</v>
      </c>
      <c r="O95" s="5" t="s">
        <v>712</v>
      </c>
      <c r="P95" s="5" t="s">
        <v>1826</v>
      </c>
      <c r="Q95" s="5"/>
      <c r="R95" s="5">
        <v>30</v>
      </c>
      <c r="S95" s="5" t="s">
        <v>712</v>
      </c>
      <c r="T95" s="3" t="s">
        <v>862</v>
      </c>
      <c r="U95" s="5" t="s">
        <v>1753</v>
      </c>
      <c r="V95" s="5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5"/>
      <c r="AS95" s="5"/>
      <c r="AT95" s="5" t="s">
        <v>862</v>
      </c>
      <c r="AU95" s="5" t="s">
        <v>711</v>
      </c>
      <c r="AV95" s="3" t="s">
        <v>1735</v>
      </c>
      <c r="AW95" s="21" t="s">
        <v>1352</v>
      </c>
    </row>
    <row r="96" spans="1:49" ht="15.75" customHeight="1">
      <c r="A96" s="79" t="s">
        <v>800</v>
      </c>
      <c r="B96" s="7">
        <v>2</v>
      </c>
      <c r="C96" s="4">
        <v>13</v>
      </c>
      <c r="D96" s="5" t="s">
        <v>124</v>
      </c>
      <c r="E96" s="3" t="s">
        <v>177</v>
      </c>
      <c r="F96" s="3" t="s">
        <v>420</v>
      </c>
      <c r="G96" s="7" t="s">
        <v>1413</v>
      </c>
      <c r="H96" s="3" t="s">
        <v>1413</v>
      </c>
      <c r="I96" s="3" t="str">
        <f>IF(G96=H96,"false","TRUE")</f>
        <v>false</v>
      </c>
      <c r="J96" s="4" t="str">
        <f>IF(C96&lt;10,(B96&amp;".0"&amp;C96),(B96&amp;"."&amp;C96))</f>
        <v>2.13</v>
      </c>
      <c r="K96" s="3" t="s">
        <v>862</v>
      </c>
      <c r="L96" s="3"/>
      <c r="M96" s="5" t="s">
        <v>1790</v>
      </c>
      <c r="N96" s="3" t="str">
        <f>M96&amp;" ("&amp;AU96&amp;")"</f>
        <v>Ideally ≥ 50 (Wearn &amp; Glover-Kapfer, 2017)</v>
      </c>
      <c r="O96" s="5" t="s">
        <v>417</v>
      </c>
      <c r="P96" s="7" t="s">
        <v>1748</v>
      </c>
      <c r="Q96" s="7"/>
      <c r="R96" s="5" t="s">
        <v>418</v>
      </c>
      <c r="S96" s="5" t="s">
        <v>1790</v>
      </c>
      <c r="T96" s="3" t="s">
        <v>862</v>
      </c>
      <c r="U96" s="5" t="s">
        <v>1753</v>
      </c>
      <c r="V96" s="5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5"/>
      <c r="AS96" s="5"/>
      <c r="AT96" s="5" t="s">
        <v>862</v>
      </c>
      <c r="AU96" s="5" t="s">
        <v>35</v>
      </c>
      <c r="AV96" s="3" t="s">
        <v>1735</v>
      </c>
      <c r="AW96" s="21" t="s">
        <v>1352</v>
      </c>
    </row>
    <row r="97" spans="1:49" ht="15.75" customHeight="1">
      <c r="A97" s="79" t="s">
        <v>800</v>
      </c>
      <c r="B97" s="7">
        <v>2</v>
      </c>
      <c r="C97" s="4">
        <v>14</v>
      </c>
      <c r="D97" s="5" t="s">
        <v>124</v>
      </c>
      <c r="E97" s="3" t="s">
        <v>177</v>
      </c>
      <c r="F97" s="3" t="s">
        <v>537</v>
      </c>
      <c r="G97" s="7" t="s">
        <v>1414</v>
      </c>
      <c r="H97" s="3" t="s">
        <v>1414</v>
      </c>
      <c r="I97" s="3" t="str">
        <f>IF(G97=H97,"false","TRUE")</f>
        <v>false</v>
      </c>
      <c r="J97" s="4" t="str">
        <f>IF(C97&lt;10,(B97&amp;".0"&amp;C97),(B97&amp;"."&amp;C97))</f>
        <v>2.14</v>
      </c>
      <c r="K97" s="3" t="s">
        <v>1357</v>
      </c>
      <c r="L97" s="5"/>
      <c r="M97" s="5" t="s">
        <v>1789</v>
      </c>
      <c r="N97" s="3" t="str">
        <f>M97&amp;" ("&amp;AU97&amp;")"</f>
        <v>≥ 20 per stratum (Wearn &amp; Glover-Kapfer, 2017)</v>
      </c>
      <c r="O97" s="5" t="s">
        <v>535</v>
      </c>
      <c r="P97" s="5"/>
      <c r="Q97" s="5"/>
      <c r="R97" s="5" t="s">
        <v>536</v>
      </c>
      <c r="S97" s="5" t="s">
        <v>1789</v>
      </c>
      <c r="T97" s="3" t="s">
        <v>1825</v>
      </c>
      <c r="U97" s="5" t="s">
        <v>1788</v>
      </c>
      <c r="V97" s="5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s">
        <v>40</v>
      </c>
      <c r="AI97" s="3"/>
      <c r="AJ97" s="3" t="s">
        <v>1835</v>
      </c>
      <c r="AK97" s="3"/>
      <c r="AL97" s="3"/>
      <c r="AM97" s="3"/>
      <c r="AN97" s="3"/>
      <c r="AO97" s="3"/>
      <c r="AP97" s="3"/>
      <c r="AQ97" s="3"/>
      <c r="AR97" s="5"/>
      <c r="AS97" s="5"/>
      <c r="AT97" s="5" t="s">
        <v>862</v>
      </c>
      <c r="AU97" s="5" t="s">
        <v>35</v>
      </c>
      <c r="AV97" s="3" t="s">
        <v>1735</v>
      </c>
      <c r="AW97" s="21" t="s">
        <v>1352</v>
      </c>
    </row>
    <row r="98" spans="1:49" ht="15.75" customHeight="1">
      <c r="A98" s="79" t="s">
        <v>800</v>
      </c>
      <c r="B98" s="7">
        <v>2</v>
      </c>
      <c r="C98" s="4">
        <v>15</v>
      </c>
      <c r="D98" s="5" t="s">
        <v>124</v>
      </c>
      <c r="E98" s="3" t="s">
        <v>177</v>
      </c>
      <c r="F98" s="3" t="s">
        <v>466</v>
      </c>
      <c r="G98" s="7" t="s">
        <v>1415</v>
      </c>
      <c r="H98" s="3" t="s">
        <v>1415</v>
      </c>
      <c r="I98" s="3" t="str">
        <f>IF(G98=H98,"false","TRUE")</f>
        <v>false</v>
      </c>
      <c r="J98" s="4" t="str">
        <f>IF(C98&lt;10,(B98&amp;".0"&amp;C98),(B98&amp;"."&amp;C98))</f>
        <v>2.15</v>
      </c>
      <c r="K98" s="3" t="s">
        <v>1366</v>
      </c>
      <c r="L98" s="5"/>
      <c r="M98" s="5" t="s">
        <v>1824</v>
      </c>
      <c r="N98" s="3" t="str">
        <f>M98&amp;" ("&amp;AU98&amp;")"</f>
        <v>20-100 (Li et al., 2012; Ahumada et al., 2011; Wearn et al., 2016)</v>
      </c>
      <c r="O98" s="5" t="s">
        <v>464</v>
      </c>
      <c r="P98" s="5"/>
      <c r="Q98" s="5"/>
      <c r="R98" s="5" t="s">
        <v>465</v>
      </c>
      <c r="S98" s="5" t="s">
        <v>1824</v>
      </c>
      <c r="T98" s="5" t="s">
        <v>1823</v>
      </c>
      <c r="U98" s="5" t="s">
        <v>1753</v>
      </c>
      <c r="V98" s="5"/>
      <c r="W98" s="3"/>
      <c r="X98" s="5" t="s">
        <v>813</v>
      </c>
      <c r="Y98" s="5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5"/>
      <c r="AS98" s="5"/>
      <c r="AT98" s="5" t="s">
        <v>862</v>
      </c>
      <c r="AU98" s="5" t="s">
        <v>463</v>
      </c>
      <c r="AV98" s="3" t="s">
        <v>1735</v>
      </c>
      <c r="AW98" s="21" t="s">
        <v>1352</v>
      </c>
    </row>
    <row r="99" spans="1:49" ht="15.75" customHeight="1">
      <c r="A99" s="79" t="s">
        <v>800</v>
      </c>
      <c r="B99" s="7">
        <v>2</v>
      </c>
      <c r="C99" s="4">
        <v>16</v>
      </c>
      <c r="D99" s="5" t="s">
        <v>124</v>
      </c>
      <c r="E99" s="3" t="s">
        <v>177</v>
      </c>
      <c r="F99" s="3" t="s">
        <v>462</v>
      </c>
      <c r="G99" s="7" t="s">
        <v>1416</v>
      </c>
      <c r="H99" s="3" t="s">
        <v>1416</v>
      </c>
      <c r="I99" s="3" t="str">
        <f>IF(G99=H99,"false","TRUE")</f>
        <v>false</v>
      </c>
      <c r="J99" s="4" t="str">
        <f>IF(C99&lt;10,(B99&amp;".0"&amp;C99),(B99&amp;"."&amp;C99))</f>
        <v>2.16</v>
      </c>
      <c r="K99" s="3" t="s">
        <v>862</v>
      </c>
      <c r="L99" s="5"/>
      <c r="M99" s="5" t="s">
        <v>460</v>
      </c>
      <c r="N99" s="3" t="str">
        <f>M99&amp;" ("&amp;AU99&amp;")"</f>
        <v>25-35, scale-dependent (Kays et al., 2020)</v>
      </c>
      <c r="O99" s="5" t="s">
        <v>460</v>
      </c>
      <c r="P99" s="5"/>
      <c r="Q99" s="5"/>
      <c r="R99" s="5" t="s">
        <v>461</v>
      </c>
      <c r="S99" s="5" t="s">
        <v>460</v>
      </c>
      <c r="T99" s="3" t="s">
        <v>862</v>
      </c>
      <c r="U99" s="5" t="s">
        <v>1753</v>
      </c>
      <c r="V99" s="5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 t="s">
        <v>65</v>
      </c>
      <c r="AS99" s="3"/>
      <c r="AT99" s="5" t="s">
        <v>862</v>
      </c>
      <c r="AU99" s="5" t="s">
        <v>320</v>
      </c>
      <c r="AV99" s="3" t="s">
        <v>1735</v>
      </c>
      <c r="AW99" s="21" t="s">
        <v>1352</v>
      </c>
    </row>
    <row r="100" spans="1:49" ht="15.75" customHeight="1">
      <c r="A100" s="79" t="s">
        <v>800</v>
      </c>
      <c r="B100" s="7">
        <v>2</v>
      </c>
      <c r="C100" s="4">
        <v>17</v>
      </c>
      <c r="D100" s="5" t="s">
        <v>124</v>
      </c>
      <c r="E100" s="3" t="s">
        <v>197</v>
      </c>
      <c r="F100" s="3" t="s">
        <v>569</v>
      </c>
      <c r="G100" s="7" t="s">
        <v>1420</v>
      </c>
      <c r="H100" s="3" t="s">
        <v>1420</v>
      </c>
      <c r="I100" s="3" t="str">
        <f>IF(G100=H100,"false","TRUE")</f>
        <v>false</v>
      </c>
      <c r="J100" s="4" t="str">
        <f>IF(C100&lt;10,(B100&amp;".0"&amp;C100),(B100&amp;"."&amp;C100))</f>
        <v>2.17</v>
      </c>
      <c r="K100" s="3" t="s">
        <v>862</v>
      </c>
      <c r="L100" s="3"/>
      <c r="M100" s="5" t="s">
        <v>566</v>
      </c>
      <c r="N100" s="3" t="str">
        <f>M100&amp;" ("&amp;AU100&amp;")"</f>
        <v>Ideally &lt; 6 months (Wearn &amp; Glover-Kapfer, 2017)</v>
      </c>
      <c r="O100" s="5" t="s">
        <v>566</v>
      </c>
      <c r="P100" s="7" t="s">
        <v>1748</v>
      </c>
      <c r="Q100" s="7"/>
      <c r="R100" s="5" t="s">
        <v>567</v>
      </c>
      <c r="S100" s="5" t="s">
        <v>566</v>
      </c>
      <c r="T100" s="3" t="s">
        <v>862</v>
      </c>
      <c r="U100" s="5" t="s">
        <v>1747</v>
      </c>
      <c r="V100" s="5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5"/>
      <c r="AS100" s="5"/>
      <c r="AT100" s="5" t="s">
        <v>862</v>
      </c>
      <c r="AU100" s="5" t="s">
        <v>35</v>
      </c>
      <c r="AV100" s="3" t="s">
        <v>1735</v>
      </c>
      <c r="AW100" s="21" t="s">
        <v>1352</v>
      </c>
    </row>
    <row r="101" spans="1:49" ht="15.75" customHeight="1">
      <c r="A101" s="79" t="s">
        <v>800</v>
      </c>
      <c r="B101" s="7">
        <v>2</v>
      </c>
      <c r="C101" s="4">
        <v>18</v>
      </c>
      <c r="D101" s="5" t="s">
        <v>124</v>
      </c>
      <c r="E101" s="3" t="s">
        <v>197</v>
      </c>
      <c r="F101" s="3" t="s">
        <v>459</v>
      </c>
      <c r="G101" s="7" t="s">
        <v>1421</v>
      </c>
      <c r="H101" s="3" t="s">
        <v>1421</v>
      </c>
      <c r="I101" s="3" t="str">
        <f>IF(G101=H101,"false","TRUE")</f>
        <v>false</v>
      </c>
      <c r="J101" s="4" t="str">
        <f>IF(C101&lt;10,(B101&amp;".0"&amp;C101),(B101&amp;"."&amp;C101))</f>
        <v>2.18</v>
      </c>
      <c r="K101" s="3" t="s">
        <v>1358</v>
      </c>
      <c r="L101" s="5"/>
      <c r="M101" s="5" t="s">
        <v>1822</v>
      </c>
      <c r="N101" s="3" t="str">
        <f>M101&amp;" ("&amp;AU101&amp;")"</f>
        <v>3-6 months (Wearn &amp; Glover-Kapfer, 2017)</v>
      </c>
      <c r="O101" s="5" t="s">
        <v>457</v>
      </c>
      <c r="P101" s="5"/>
      <c r="Q101" s="5"/>
      <c r="R101" s="5" t="s">
        <v>458</v>
      </c>
      <c r="S101" s="80" t="s">
        <v>1822</v>
      </c>
      <c r="T101" s="5" t="s">
        <v>1821</v>
      </c>
      <c r="U101" s="5" t="s">
        <v>1747</v>
      </c>
      <c r="V101" s="5"/>
      <c r="W101" s="3"/>
      <c r="X101" s="3"/>
      <c r="Y101" s="3"/>
      <c r="Z101" s="3"/>
      <c r="AA101" s="3"/>
      <c r="AB101" s="3"/>
      <c r="AC101" s="3"/>
      <c r="AD101" s="3"/>
      <c r="AE101" s="3" t="s">
        <v>27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5"/>
      <c r="AS101" s="5"/>
      <c r="AT101" s="5" t="s">
        <v>862</v>
      </c>
      <c r="AU101" s="5" t="s">
        <v>35</v>
      </c>
      <c r="AV101" s="3" t="s">
        <v>1735</v>
      </c>
      <c r="AW101" s="21" t="s">
        <v>1352</v>
      </c>
    </row>
    <row r="102" spans="1:49" ht="15.75" customHeight="1">
      <c r="A102" s="7" t="s">
        <v>801</v>
      </c>
      <c r="B102" s="7">
        <v>14</v>
      </c>
      <c r="C102" s="4">
        <v>1</v>
      </c>
      <c r="D102" s="3" t="s">
        <v>61</v>
      </c>
      <c r="E102" s="3" t="s">
        <v>40</v>
      </c>
      <c r="F102" s="3" t="s">
        <v>151</v>
      </c>
      <c r="G102" s="7" t="s">
        <v>1658</v>
      </c>
      <c r="H102" s="3" t="s">
        <v>1658</v>
      </c>
      <c r="I102" s="3" t="str">
        <f>IF(G102=H102,"false","TRUE")</f>
        <v>false</v>
      </c>
      <c r="J102" s="4" t="str">
        <f>B102&amp;"."&amp;C102</f>
        <v>14.1</v>
      </c>
      <c r="K102" s="3" t="s">
        <v>1372</v>
      </c>
      <c r="L102" s="3"/>
      <c r="M102" s="5" t="s">
        <v>150</v>
      </c>
      <c r="N102" s="3" t="str">
        <f>M102&amp;" ("&amp;AU102&amp;")"</f>
        <v>Random with respect to movement, pointing in either random or consistent direction (Loonam et al., 2021; Clarke et al., 2023)</v>
      </c>
      <c r="O102" s="3" t="s">
        <v>150</v>
      </c>
      <c r="P102" s="5" t="s">
        <v>1735</v>
      </c>
      <c r="Q102" s="5"/>
      <c r="R102" s="3" t="s">
        <v>136</v>
      </c>
      <c r="S102" s="3" t="s">
        <v>150</v>
      </c>
      <c r="T102" s="3" t="s">
        <v>1847</v>
      </c>
      <c r="U102" s="5" t="s">
        <v>862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 t="s">
        <v>823</v>
      </c>
      <c r="AJ102" s="3"/>
      <c r="AK102" s="3"/>
      <c r="AL102" s="3"/>
      <c r="AM102" s="3"/>
      <c r="AN102" s="3"/>
      <c r="AO102" s="3"/>
      <c r="AP102" s="3"/>
      <c r="AQ102" s="3"/>
      <c r="AR102" s="5"/>
      <c r="AS102" s="5"/>
      <c r="AT102" s="5" t="s">
        <v>862</v>
      </c>
      <c r="AU102" s="3" t="s">
        <v>149</v>
      </c>
      <c r="AV102" s="3" t="s">
        <v>1735</v>
      </c>
      <c r="AW102" s="21" t="s">
        <v>1352</v>
      </c>
    </row>
    <row r="103" spans="1:49" ht="15.75" customHeight="1">
      <c r="A103" s="7" t="s">
        <v>801</v>
      </c>
      <c r="B103" s="7">
        <v>14</v>
      </c>
      <c r="C103" s="4">
        <v>2</v>
      </c>
      <c r="D103" s="3" t="s">
        <v>61</v>
      </c>
      <c r="E103" s="3" t="s">
        <v>40</v>
      </c>
      <c r="F103" s="3" t="s">
        <v>99</v>
      </c>
      <c r="G103" s="7" t="s">
        <v>1659</v>
      </c>
      <c r="H103" s="3" t="s">
        <v>1659</v>
      </c>
      <c r="I103" s="3" t="str">
        <f>IF(G103=H103,"false","TRUE")</f>
        <v>false</v>
      </c>
      <c r="J103" s="4" t="str">
        <f>B103&amp;"."&amp;C103</f>
        <v>14.2</v>
      </c>
      <c r="K103" s="3" t="s">
        <v>862</v>
      </c>
      <c r="L103" s="5"/>
      <c r="M103" s="5" t="s">
        <v>95</v>
      </c>
      <c r="N103" s="3" t="str">
        <f>M103&amp;" ("&amp;AU103&amp;")"</f>
        <v>Systematic (Loonam et al., 2021)</v>
      </c>
      <c r="O103" s="3" t="s">
        <v>95</v>
      </c>
      <c r="P103" s="5" t="s">
        <v>1735</v>
      </c>
      <c r="Q103" s="5"/>
      <c r="R103" s="3" t="s">
        <v>95</v>
      </c>
      <c r="S103" s="3" t="s">
        <v>95</v>
      </c>
      <c r="T103" s="3" t="s">
        <v>862</v>
      </c>
      <c r="U103" s="5" t="s">
        <v>862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5"/>
      <c r="AS103" s="5"/>
      <c r="AT103" s="5" t="s">
        <v>862</v>
      </c>
      <c r="AU103" s="3" t="s">
        <v>58</v>
      </c>
      <c r="AV103" s="3" t="s">
        <v>1735</v>
      </c>
      <c r="AW103" s="21" t="s">
        <v>1352</v>
      </c>
    </row>
    <row r="104" spans="1:49" ht="15.75" customHeight="1">
      <c r="A104" s="7" t="s">
        <v>801</v>
      </c>
      <c r="B104" s="7">
        <v>14</v>
      </c>
      <c r="C104" s="4">
        <v>3</v>
      </c>
      <c r="D104" s="3" t="s">
        <v>61</v>
      </c>
      <c r="E104" s="3" t="s">
        <v>40</v>
      </c>
      <c r="F104" s="3" t="s">
        <v>152</v>
      </c>
      <c r="G104" s="7" t="s">
        <v>1660</v>
      </c>
      <c r="H104" s="3" t="s">
        <v>1660</v>
      </c>
      <c r="I104" s="3" t="str">
        <f>IF(G104=H104,"false","TRUE")</f>
        <v>false</v>
      </c>
      <c r="J104" s="4" t="str">
        <f>B104&amp;"."&amp;C104</f>
        <v>14.3</v>
      </c>
      <c r="K104" s="3" t="s">
        <v>1371</v>
      </c>
      <c r="L104" s="3"/>
      <c r="M104" s="5" t="s">
        <v>136</v>
      </c>
      <c r="N104" s="3" t="str">
        <f>M104&amp;" ("&amp;AU104&amp;")"</f>
        <v>Random (Loonam et al., 2021)</v>
      </c>
      <c r="O104" s="3" t="s">
        <v>59</v>
      </c>
      <c r="P104" s="5" t="s">
        <v>1735</v>
      </c>
      <c r="Q104" s="5"/>
      <c r="R104" s="3" t="s">
        <v>136</v>
      </c>
      <c r="S104" s="3" t="s">
        <v>136</v>
      </c>
      <c r="T104" s="3" t="s">
        <v>1846</v>
      </c>
      <c r="U104" s="5" t="s">
        <v>862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 t="s">
        <v>822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5"/>
      <c r="AS104" s="5"/>
      <c r="AT104" s="5" t="s">
        <v>862</v>
      </c>
      <c r="AU104" s="3" t="s">
        <v>58</v>
      </c>
      <c r="AV104" s="3" t="s">
        <v>1735</v>
      </c>
      <c r="AW104" s="21" t="s">
        <v>1352</v>
      </c>
    </row>
    <row r="105" spans="1:49" ht="15.75" customHeight="1">
      <c r="A105" s="7" t="s">
        <v>801</v>
      </c>
      <c r="B105" s="7">
        <v>14</v>
      </c>
      <c r="C105" s="4">
        <v>4</v>
      </c>
      <c r="D105" s="3" t="s">
        <v>61</v>
      </c>
      <c r="E105" s="3" t="s">
        <v>40</v>
      </c>
      <c r="F105" s="3" t="s">
        <v>62</v>
      </c>
      <c r="G105" s="7" t="s">
        <v>1661</v>
      </c>
      <c r="H105" s="3" t="s">
        <v>1661</v>
      </c>
      <c r="I105" s="3" t="str">
        <f>IF(G105=H105,"false","TRUE")</f>
        <v>false</v>
      </c>
      <c r="J105" s="4" t="str">
        <f>B105&amp;"."&amp;C105</f>
        <v>14.4</v>
      </c>
      <c r="K105" s="3" t="s">
        <v>1371</v>
      </c>
      <c r="L105" s="3"/>
      <c r="M105" s="5" t="s">
        <v>39</v>
      </c>
      <c r="N105" s="3" t="str">
        <f>M105&amp;" ("&amp;AU105&amp;")"</f>
        <v>Targeted (Loonam et al., 2021)</v>
      </c>
      <c r="O105" s="3" t="s">
        <v>59</v>
      </c>
      <c r="P105" s="5" t="s">
        <v>1735</v>
      </c>
      <c r="Q105" s="5"/>
      <c r="R105" s="3" t="s">
        <v>39</v>
      </c>
      <c r="S105" s="3" t="s">
        <v>39</v>
      </c>
      <c r="T105" s="3" t="s">
        <v>1846</v>
      </c>
      <c r="U105" s="5" t="s">
        <v>862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 t="s">
        <v>822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5"/>
      <c r="AS105" s="5"/>
      <c r="AT105" s="5" t="s">
        <v>862</v>
      </c>
      <c r="AU105" s="3" t="s">
        <v>58</v>
      </c>
      <c r="AV105" s="3" t="s">
        <v>1735</v>
      </c>
      <c r="AW105" s="21" t="s">
        <v>1352</v>
      </c>
    </row>
    <row r="106" spans="1:49" ht="15.75" customHeight="1">
      <c r="A106" s="7" t="s">
        <v>801</v>
      </c>
      <c r="B106" s="7">
        <v>14</v>
      </c>
      <c r="C106" s="4">
        <v>5</v>
      </c>
      <c r="D106" s="7" t="s">
        <v>61</v>
      </c>
      <c r="E106" s="7" t="s">
        <v>184</v>
      </c>
      <c r="F106" s="3" t="s">
        <v>614</v>
      </c>
      <c r="G106" s="7" t="s">
        <v>1665</v>
      </c>
      <c r="H106" s="3" t="s">
        <v>1665</v>
      </c>
      <c r="I106" s="3" t="str">
        <f>IF(G106=H106,"false","TRUE")</f>
        <v>false</v>
      </c>
      <c r="J106" s="4" t="str">
        <f>B106&amp;"."&amp;C106</f>
        <v>14.5</v>
      </c>
      <c r="K106" s="3" t="s">
        <v>862</v>
      </c>
      <c r="L106" s="5"/>
      <c r="M106" s="5" t="s">
        <v>208</v>
      </c>
      <c r="N106" s="3" t="str">
        <f>M106&amp;" ("&amp;AU106&amp;")"</f>
        <v>Dependent on spatial extent of interest (Moeller et al., 2023)</v>
      </c>
      <c r="O106" s="7" t="s">
        <v>208</v>
      </c>
      <c r="P106" s="5" t="s">
        <v>1845</v>
      </c>
      <c r="Q106" s="5"/>
      <c r="R106" s="7" t="s">
        <v>65</v>
      </c>
      <c r="S106" s="7" t="s">
        <v>208</v>
      </c>
      <c r="T106" s="3" t="s">
        <v>862</v>
      </c>
      <c r="U106" s="5" t="s">
        <v>862</v>
      </c>
      <c r="V106" s="7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/>
      <c r="AS106" s="5"/>
      <c r="AT106" s="5" t="s">
        <v>862</v>
      </c>
      <c r="AU106" s="7" t="s">
        <v>207</v>
      </c>
      <c r="AV106" s="3" t="s">
        <v>1735</v>
      </c>
      <c r="AW106" s="21" t="s">
        <v>1352</v>
      </c>
    </row>
    <row r="107" spans="1:49" ht="15.75" customHeight="1">
      <c r="A107" s="7" t="s">
        <v>801</v>
      </c>
      <c r="B107" s="7">
        <v>14</v>
      </c>
      <c r="C107" s="4">
        <v>6</v>
      </c>
      <c r="D107" s="3" t="s">
        <v>61</v>
      </c>
      <c r="E107" s="3" t="s">
        <v>190</v>
      </c>
      <c r="F107" s="3" t="s">
        <v>649</v>
      </c>
      <c r="G107" s="7" t="s">
        <v>1662</v>
      </c>
      <c r="H107" s="3" t="s">
        <v>1662</v>
      </c>
      <c r="I107" s="3" t="str">
        <f>IF(G107=H107,"false","TRUE")</f>
        <v>false</v>
      </c>
      <c r="J107" s="4" t="str">
        <f>B107&amp;"."&amp;C107</f>
        <v>14.6</v>
      </c>
      <c r="K107" s="3" t="s">
        <v>862</v>
      </c>
      <c r="L107" s="5"/>
      <c r="M107" s="5" t="s">
        <v>648</v>
      </c>
      <c r="N107" s="3" t="str">
        <f>M107&amp;" ("&amp;AU107&amp;")"</f>
        <v>Dependent on spatial extent of interest  (Moeller et al., 2023)</v>
      </c>
      <c r="O107" s="3" t="s">
        <v>648</v>
      </c>
      <c r="P107" s="5" t="s">
        <v>1845</v>
      </c>
      <c r="Q107" s="5"/>
      <c r="R107" s="3" t="s">
        <v>65</v>
      </c>
      <c r="S107" s="3" t="s">
        <v>648</v>
      </c>
      <c r="T107" s="3" t="s">
        <v>862</v>
      </c>
      <c r="U107" s="5" t="s">
        <v>862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 t="s">
        <v>65</v>
      </c>
      <c r="AS107" s="3"/>
      <c r="AT107" s="3" t="s">
        <v>648</v>
      </c>
      <c r="AU107" s="3" t="s">
        <v>207</v>
      </c>
      <c r="AV107" s="3" t="s">
        <v>1735</v>
      </c>
      <c r="AW107" s="21" t="s">
        <v>1352</v>
      </c>
    </row>
    <row r="108" spans="1:49" ht="15.75" customHeight="1">
      <c r="A108" s="7" t="s">
        <v>801</v>
      </c>
      <c r="B108" s="7">
        <v>14</v>
      </c>
      <c r="C108" s="4">
        <v>7</v>
      </c>
      <c r="D108" s="3" t="s">
        <v>61</v>
      </c>
      <c r="E108" s="3" t="s">
        <v>187</v>
      </c>
      <c r="F108" s="3" t="s">
        <v>651</v>
      </c>
      <c r="G108" s="7" t="s">
        <v>1664</v>
      </c>
      <c r="H108" s="3" t="s">
        <v>1664</v>
      </c>
      <c r="I108" s="3" t="str">
        <f>IF(G108=H108,"false","TRUE")</f>
        <v>false</v>
      </c>
      <c r="J108" s="4" t="str">
        <f>B108&amp;"."&amp;C108</f>
        <v>14.7</v>
      </c>
      <c r="K108" s="3" t="s">
        <v>862</v>
      </c>
      <c r="L108" s="5"/>
      <c r="M108" s="5" t="s">
        <v>208</v>
      </c>
      <c r="N108" s="3" t="str">
        <f>M108&amp;" ("&amp;AU108&amp;")"</f>
        <v>Dependent on spatial extent of interest (Moeller et al., 2023)</v>
      </c>
      <c r="O108" s="3" t="s">
        <v>208</v>
      </c>
      <c r="P108" s="5" t="s">
        <v>1845</v>
      </c>
      <c r="Q108" s="5"/>
      <c r="R108" s="3" t="s">
        <v>65</v>
      </c>
      <c r="S108" s="3" t="s">
        <v>208</v>
      </c>
      <c r="T108" s="3" t="s">
        <v>862</v>
      </c>
      <c r="U108" s="5" t="s">
        <v>862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 t="s">
        <v>65</v>
      </c>
      <c r="AS108" s="3"/>
      <c r="AT108" s="3" t="s">
        <v>208</v>
      </c>
      <c r="AU108" s="3" t="s">
        <v>207</v>
      </c>
      <c r="AV108" s="3" t="s">
        <v>1735</v>
      </c>
      <c r="AW108" s="21" t="s">
        <v>1352</v>
      </c>
    </row>
    <row r="109" spans="1:49" ht="15.75" customHeight="1">
      <c r="A109" s="7" t="s">
        <v>801</v>
      </c>
      <c r="B109" s="7">
        <v>14</v>
      </c>
      <c r="C109" s="4">
        <v>8</v>
      </c>
      <c r="D109" s="5" t="s">
        <v>61</v>
      </c>
      <c r="E109" s="3" t="s">
        <v>177</v>
      </c>
      <c r="F109" s="3" t="s">
        <v>641</v>
      </c>
      <c r="G109" s="7" t="s">
        <v>1663</v>
      </c>
      <c r="H109" s="3" t="s">
        <v>1663</v>
      </c>
      <c r="I109" s="3" t="str">
        <f>IF(G109=H109,"false","TRUE")</f>
        <v>false</v>
      </c>
      <c r="J109" s="4" t="str">
        <f>B109&amp;"."&amp;C109</f>
        <v>14.8</v>
      </c>
      <c r="K109" s="3" t="s">
        <v>862</v>
      </c>
      <c r="L109" s="5"/>
      <c r="M109" s="5" t="s">
        <v>208</v>
      </c>
      <c r="N109" s="3" t="str">
        <f>M109&amp;" ("&amp;AU109&amp;")"</f>
        <v>Dependent on spatial extent of interest (Moeller et al., 2023)</v>
      </c>
      <c r="O109" s="5" t="s">
        <v>208</v>
      </c>
      <c r="P109" s="5" t="s">
        <v>1845</v>
      </c>
      <c r="Q109" s="5"/>
      <c r="R109" s="5" t="s">
        <v>65</v>
      </c>
      <c r="S109" s="5" t="s">
        <v>208</v>
      </c>
      <c r="T109" s="3" t="s">
        <v>862</v>
      </c>
      <c r="U109" s="5" t="s">
        <v>862</v>
      </c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 t="s">
        <v>65</v>
      </c>
      <c r="AS109" s="3"/>
      <c r="AT109" s="5" t="s">
        <v>208</v>
      </c>
      <c r="AU109" s="5" t="s">
        <v>207</v>
      </c>
      <c r="AV109" s="3" t="s">
        <v>1735</v>
      </c>
      <c r="AW109" s="21" t="s">
        <v>1352</v>
      </c>
    </row>
    <row r="110" spans="1:49" ht="15.75" customHeight="1">
      <c r="A110" s="7" t="s">
        <v>801</v>
      </c>
      <c r="B110" s="7">
        <v>14</v>
      </c>
      <c r="C110" s="4">
        <v>9</v>
      </c>
      <c r="D110" s="5" t="s">
        <v>61</v>
      </c>
      <c r="E110" s="3" t="s">
        <v>197</v>
      </c>
      <c r="F110" s="3" t="s">
        <v>209</v>
      </c>
      <c r="G110" s="7" t="s">
        <v>1666</v>
      </c>
      <c r="H110" s="3" t="s">
        <v>1666</v>
      </c>
      <c r="I110" s="3" t="str">
        <f>IF(G110=H110,"false","TRUE")</f>
        <v>false</v>
      </c>
      <c r="J110" s="4" t="str">
        <f>B110&amp;"."&amp;C110</f>
        <v>14.9</v>
      </c>
      <c r="K110" s="3" t="s">
        <v>862</v>
      </c>
      <c r="L110" s="5"/>
      <c r="M110" s="5" t="s">
        <v>208</v>
      </c>
      <c r="N110" s="3" t="str">
        <f>M110&amp;" ("&amp;AU110&amp;")"</f>
        <v>Dependent on spatial extent of interest (Moeller et al., 2023)</v>
      </c>
      <c r="O110" s="5" t="s">
        <v>208</v>
      </c>
      <c r="P110" s="5" t="s">
        <v>1845</v>
      </c>
      <c r="Q110" s="5"/>
      <c r="R110" s="3" t="s">
        <v>862</v>
      </c>
      <c r="S110" s="5" t="s">
        <v>208</v>
      </c>
      <c r="T110" s="3" t="s">
        <v>862</v>
      </c>
      <c r="U110" s="5" t="s">
        <v>862</v>
      </c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/>
      <c r="AS110" s="5"/>
      <c r="AT110" s="5" t="s">
        <v>208</v>
      </c>
      <c r="AU110" s="5" t="s">
        <v>207</v>
      </c>
      <c r="AV110" s="3" t="s">
        <v>1735</v>
      </c>
      <c r="AW110" s="21" t="s">
        <v>1352</v>
      </c>
    </row>
    <row r="111" spans="1:49" ht="15.75" customHeight="1">
      <c r="A111" s="79" t="s">
        <v>800</v>
      </c>
      <c r="B111" s="7">
        <v>1</v>
      </c>
      <c r="C111" s="4">
        <v>1</v>
      </c>
      <c r="D111" s="3" t="s">
        <v>51</v>
      </c>
      <c r="E111" s="3" t="s">
        <v>40</v>
      </c>
      <c r="F111" s="3" t="s">
        <v>52</v>
      </c>
      <c r="G111" s="7" t="s">
        <v>1393</v>
      </c>
      <c r="H111" s="3" t="s">
        <v>1393</v>
      </c>
      <c r="I111" s="3" t="str">
        <f>IF(G111=H111,"false","TRUE")</f>
        <v>false</v>
      </c>
      <c r="J111" s="4" t="str">
        <f>IF(C111&lt;10,(B111&amp;".0"&amp;C111),(B111&amp;"."&amp;C111))</f>
        <v>1.01</v>
      </c>
      <c r="K111" s="3" t="s">
        <v>862</v>
      </c>
      <c r="L111" s="5"/>
      <c r="M111" s="5" t="s">
        <v>39</v>
      </c>
      <c r="N111" s="3" t="str">
        <f>M111&amp;" ("&amp;AU111&amp;")"</f>
        <v>Targeted (Tobler et al., 2008; Rovero et al., 2013)</v>
      </c>
      <c r="O111" s="3" t="s">
        <v>39</v>
      </c>
      <c r="P111" s="5" t="s">
        <v>1735</v>
      </c>
      <c r="Q111" s="5"/>
      <c r="R111" s="3" t="s">
        <v>39</v>
      </c>
      <c r="S111" s="3" t="s">
        <v>39</v>
      </c>
      <c r="T111" s="3" t="s">
        <v>862</v>
      </c>
      <c r="U111" s="5" t="s">
        <v>862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5"/>
      <c r="AS111" s="5"/>
      <c r="AT111" s="5" t="s">
        <v>862</v>
      </c>
      <c r="AU111" s="3" t="s">
        <v>49</v>
      </c>
      <c r="AV111" s="3" t="s">
        <v>1735</v>
      </c>
      <c r="AW111" s="21" t="s">
        <v>1352</v>
      </c>
    </row>
    <row r="112" spans="1:49" ht="15.75" customHeight="1">
      <c r="A112" s="79" t="s">
        <v>800</v>
      </c>
      <c r="B112" s="7">
        <v>1</v>
      </c>
      <c r="C112" s="4">
        <v>2</v>
      </c>
      <c r="D112" s="3" t="s">
        <v>51</v>
      </c>
      <c r="E112" s="3" t="s">
        <v>40</v>
      </c>
      <c r="F112" s="3" t="s">
        <v>148</v>
      </c>
      <c r="G112" s="7" t="s">
        <v>1394</v>
      </c>
      <c r="H112" s="3" t="s">
        <v>1394</v>
      </c>
      <c r="I112" s="3" t="str">
        <f>IF(G112=H112,"false","TRUE")</f>
        <v>false</v>
      </c>
      <c r="J112" s="4" t="str">
        <f>IF(C112&lt;10,(B112&amp;".0"&amp;C112),(B112&amp;"."&amp;C112))</f>
        <v>1.02</v>
      </c>
      <c r="K112" s="3" t="s">
        <v>1364</v>
      </c>
      <c r="L112" s="3"/>
      <c r="M112" s="5" t="s">
        <v>136</v>
      </c>
      <c r="N112" s="3" t="str">
        <f>M112&amp;" ("&amp;AU112&amp;")"</f>
        <v>Random (Wearn et al., 2013)</v>
      </c>
      <c r="O112" s="3" t="s">
        <v>147</v>
      </c>
      <c r="P112" s="5" t="s">
        <v>1735</v>
      </c>
      <c r="Q112" s="5"/>
      <c r="R112" s="3" t="s">
        <v>136</v>
      </c>
      <c r="S112" s="3" t="s">
        <v>136</v>
      </c>
      <c r="T112" s="3" t="s">
        <v>1879</v>
      </c>
      <c r="U112" s="5" t="s">
        <v>862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 t="s">
        <v>815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/>
      <c r="AS112" s="5"/>
      <c r="AT112" s="5" t="s">
        <v>862</v>
      </c>
      <c r="AU112" s="3" t="s">
        <v>146</v>
      </c>
      <c r="AV112" s="3" t="s">
        <v>1735</v>
      </c>
      <c r="AW112" s="21" t="s">
        <v>1352</v>
      </c>
    </row>
    <row r="113" spans="1:49" ht="15.75" customHeight="1">
      <c r="A113" s="79" t="s">
        <v>800</v>
      </c>
      <c r="B113" s="7">
        <v>1</v>
      </c>
      <c r="C113" s="4">
        <v>3</v>
      </c>
      <c r="D113" s="7" t="s">
        <v>51</v>
      </c>
      <c r="E113" s="7" t="s">
        <v>184</v>
      </c>
      <c r="F113" s="3" t="s">
        <v>378</v>
      </c>
      <c r="G113" s="7" t="s">
        <v>1402</v>
      </c>
      <c r="H113" s="3" t="s">
        <v>1402</v>
      </c>
      <c r="I113" s="3" t="str">
        <f>IF(G113=H113,"false","TRUE")</f>
        <v>false</v>
      </c>
      <c r="J113" s="4" t="str">
        <f>IF(C113&lt;10,(B113&amp;".0"&amp;C113),(B113&amp;"."&amp;C113))</f>
        <v>1.03</v>
      </c>
      <c r="K113" s="3" t="s">
        <v>862</v>
      </c>
      <c r="L113" s="5"/>
      <c r="M113" s="5" t="s">
        <v>1895</v>
      </c>
      <c r="N113" s="3" t="str">
        <f>M113&amp;" ("&amp;AU113&amp;")"</f>
        <v>&lt;b&gt;No minimum&lt;/b&gt; (Tobler et al., 2008;  Wearn et al., 2013; Wearn &amp; Glover-Kapfer, 2017)</v>
      </c>
      <c r="O113" s="7" t="s">
        <v>356</v>
      </c>
      <c r="P113" s="3" t="s">
        <v>246</v>
      </c>
      <c r="Q113" s="3" t="b">
        <v>1</v>
      </c>
      <c r="R113" s="7" t="s">
        <v>352</v>
      </c>
      <c r="S113" s="5" t="s">
        <v>356</v>
      </c>
      <c r="T113" s="3" t="s">
        <v>862</v>
      </c>
      <c r="U113" s="5" t="s">
        <v>1737</v>
      </c>
      <c r="V113" s="7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7"/>
      <c r="AS113" s="7"/>
      <c r="AT113" s="5" t="s">
        <v>862</v>
      </c>
      <c r="AU113" s="7" t="s">
        <v>377</v>
      </c>
      <c r="AV113" s="3" t="s">
        <v>1735</v>
      </c>
      <c r="AW113" s="21" t="s">
        <v>1352</v>
      </c>
    </row>
    <row r="114" spans="1:49" ht="15.75" customHeight="1">
      <c r="A114" s="79" t="s">
        <v>800</v>
      </c>
      <c r="B114" s="7">
        <v>1</v>
      </c>
      <c r="C114" s="4">
        <v>4</v>
      </c>
      <c r="D114" s="3" t="s">
        <v>51</v>
      </c>
      <c r="E114" s="3" t="s">
        <v>190</v>
      </c>
      <c r="F114" s="3" t="s">
        <v>376</v>
      </c>
      <c r="G114" s="7" t="s">
        <v>1395</v>
      </c>
      <c r="H114" s="3" t="s">
        <v>1395</v>
      </c>
      <c r="I114" s="3" t="str">
        <f>IF(G114=H114,"false","TRUE")</f>
        <v>false</v>
      </c>
      <c r="J114" s="4" t="str">
        <f>IF(C114&lt;10,(B114&amp;".0"&amp;C114),(B114&amp;"."&amp;C114))</f>
        <v>1.04</v>
      </c>
      <c r="K114" s="3" t="s">
        <v>862</v>
      </c>
      <c r="L114" s="5"/>
      <c r="M114" s="5" t="s">
        <v>1895</v>
      </c>
      <c r="N114" s="3" t="str">
        <f>M114&amp;" ("&amp;AU114&amp;")"</f>
        <v>&lt;b&gt;No minimum&lt;/b&gt; (Rovero et al., 2013; Wearn &amp; Glover-Kapfer, 2017)</v>
      </c>
      <c r="O114" s="3" t="s">
        <v>356</v>
      </c>
      <c r="P114" s="3" t="s">
        <v>246</v>
      </c>
      <c r="Q114" s="3" t="b">
        <v>1</v>
      </c>
      <c r="R114" s="3" t="s">
        <v>352</v>
      </c>
      <c r="S114" s="5" t="s">
        <v>356</v>
      </c>
      <c r="T114" s="5" t="s">
        <v>862</v>
      </c>
      <c r="U114" s="5" t="s">
        <v>1785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 t="s">
        <v>862</v>
      </c>
      <c r="AU114" s="3" t="s">
        <v>144</v>
      </c>
      <c r="AV114" s="3" t="s">
        <v>1735</v>
      </c>
      <c r="AW114" s="21" t="s">
        <v>1352</v>
      </c>
    </row>
    <row r="115" spans="1:49" ht="15" customHeight="1">
      <c r="A115" s="79" t="s">
        <v>800</v>
      </c>
      <c r="B115" s="7">
        <v>1</v>
      </c>
      <c r="C115" s="4">
        <v>5</v>
      </c>
      <c r="D115" s="3" t="s">
        <v>51</v>
      </c>
      <c r="E115" s="3" t="s">
        <v>190</v>
      </c>
      <c r="F115" s="3" t="s">
        <v>503</v>
      </c>
      <c r="G115" s="7" t="s">
        <v>1396</v>
      </c>
      <c r="H115" s="3" t="s">
        <v>1396</v>
      </c>
      <c r="I115" s="3" t="str">
        <f>IF(G115=H115,"false","TRUE")</f>
        <v>false</v>
      </c>
      <c r="J115" s="4" t="str">
        <f>IF(C115&lt;10,(B115&amp;".0"&amp;C115),(B115&amp;"."&amp;C115))</f>
        <v>1.05</v>
      </c>
      <c r="K115" s="3" t="s">
        <v>862</v>
      </c>
      <c r="L115" s="3"/>
      <c r="M115" s="5" t="s">
        <v>499</v>
      </c>
      <c r="N115" s="3" t="str">
        <f>M115&amp;" ("&amp;AU115&amp;")"</f>
        <v>Ideally 1-2 km (Rovero et al., 2013; Colyn et al., 2017; Wearn &amp; Glover-Kapfer, 2017)</v>
      </c>
      <c r="O115" s="3" t="s">
        <v>499</v>
      </c>
      <c r="P115" s="7" t="s">
        <v>1748</v>
      </c>
      <c r="Q115" s="7"/>
      <c r="R115" s="3" t="s">
        <v>500</v>
      </c>
      <c r="S115" s="3" t="s">
        <v>499</v>
      </c>
      <c r="T115" s="3" t="s">
        <v>862</v>
      </c>
      <c r="U115" s="5" t="s">
        <v>1785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 t="s">
        <v>862</v>
      </c>
      <c r="AU115" s="3" t="s">
        <v>502</v>
      </c>
      <c r="AV115" s="3" t="s">
        <v>1735</v>
      </c>
      <c r="AW115" s="21" t="s">
        <v>1352</v>
      </c>
    </row>
    <row r="116" spans="1:49" ht="15.75" customHeight="1">
      <c r="A116" s="79" t="s">
        <v>800</v>
      </c>
      <c r="B116" s="7">
        <v>1</v>
      </c>
      <c r="C116" s="4">
        <v>6</v>
      </c>
      <c r="D116" s="3" t="s">
        <v>51</v>
      </c>
      <c r="E116" s="3" t="s">
        <v>187</v>
      </c>
      <c r="F116" s="3" t="s">
        <v>375</v>
      </c>
      <c r="G116" s="7" t="s">
        <v>1399</v>
      </c>
      <c r="H116" s="3" t="s">
        <v>1399</v>
      </c>
      <c r="I116" s="3" t="str">
        <f>IF(G116=H116,"false","TRUE")</f>
        <v>false</v>
      </c>
      <c r="J116" s="4" t="str">
        <f>IF(C116&lt;10,(B116&amp;".0"&amp;C116),(B116&amp;"."&amp;C116))</f>
        <v>1.06</v>
      </c>
      <c r="K116" s="3" t="s">
        <v>862</v>
      </c>
      <c r="L116" s="5"/>
      <c r="M116" s="5" t="s">
        <v>1895</v>
      </c>
      <c r="N116" s="3" t="str">
        <f>M116&amp;" ("&amp;AU116&amp;")"</f>
        <v>&lt;b&gt;No minimum&lt;/b&gt; (Wearn &amp; Glover-Kapfer, 2017)</v>
      </c>
      <c r="O116" s="3" t="s">
        <v>356</v>
      </c>
      <c r="P116" s="3" t="s">
        <v>246</v>
      </c>
      <c r="Q116" s="3" t="b">
        <v>1</v>
      </c>
      <c r="R116" s="3" t="s">
        <v>352</v>
      </c>
      <c r="S116" s="5" t="s">
        <v>356</v>
      </c>
      <c r="T116" s="3" t="s">
        <v>862</v>
      </c>
      <c r="U116" s="5" t="s">
        <v>1737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5"/>
      <c r="AS116" s="5"/>
      <c r="AT116" s="5" t="s">
        <v>862</v>
      </c>
      <c r="AU116" s="3" t="s">
        <v>35</v>
      </c>
      <c r="AV116" s="3" t="s">
        <v>1735</v>
      </c>
      <c r="AW116" s="21" t="s">
        <v>1352</v>
      </c>
    </row>
    <row r="117" spans="1:49" ht="15.75" customHeight="1">
      <c r="A117" s="79" t="s">
        <v>800</v>
      </c>
      <c r="B117" s="7">
        <v>1</v>
      </c>
      <c r="C117" s="4">
        <v>7</v>
      </c>
      <c r="D117" s="3" t="s">
        <v>51</v>
      </c>
      <c r="E117" s="3" t="s">
        <v>187</v>
      </c>
      <c r="F117" s="3" t="s">
        <v>451</v>
      </c>
      <c r="G117" s="7" t="s">
        <v>1400</v>
      </c>
      <c r="H117" s="3" t="s">
        <v>1400</v>
      </c>
      <c r="I117" s="3" t="str">
        <f>IF(G117=H117,"false","TRUE")</f>
        <v>false</v>
      </c>
      <c r="J117" s="4" t="str">
        <f>IF(C117&lt;10,(B117&amp;".0"&amp;C117),(B117&amp;"."&amp;C117))</f>
        <v>1.07</v>
      </c>
      <c r="K117" s="3" t="s">
        <v>1363</v>
      </c>
      <c r="L117" s="3"/>
      <c r="M117" s="5" t="s">
        <v>1791</v>
      </c>
      <c r="N117" s="3" t="str">
        <f>M117&amp;" ("&amp;AU117&amp;")"</f>
        <v>Ideally ≥ 30 (Wearn &amp; Glover-Kapfer, 2017)</v>
      </c>
      <c r="O117" s="3" t="s">
        <v>430</v>
      </c>
      <c r="P117" s="7" t="s">
        <v>1748</v>
      </c>
      <c r="Q117" s="7"/>
      <c r="R117" s="3" t="s">
        <v>431</v>
      </c>
      <c r="S117" s="3" t="s">
        <v>1791</v>
      </c>
      <c r="T117" s="3" t="s">
        <v>862</v>
      </c>
      <c r="U117" s="5" t="s">
        <v>1737</v>
      </c>
      <c r="V117" s="3"/>
      <c r="W117" s="3"/>
      <c r="X117" s="3"/>
      <c r="Y117" s="3" t="s">
        <v>17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" t="s">
        <v>862</v>
      </c>
      <c r="AU117" s="3" t="s">
        <v>35</v>
      </c>
      <c r="AV117" s="3" t="s">
        <v>1735</v>
      </c>
      <c r="AW117" s="21" t="s">
        <v>1352</v>
      </c>
    </row>
    <row r="118" spans="1:49" ht="15.75" customHeight="1">
      <c r="A118" s="79" t="s">
        <v>800</v>
      </c>
      <c r="B118" s="7">
        <v>1</v>
      </c>
      <c r="C118" s="4">
        <v>8</v>
      </c>
      <c r="D118" s="3" t="s">
        <v>51</v>
      </c>
      <c r="E118" s="3" t="s">
        <v>187</v>
      </c>
      <c r="F118" s="3" t="s">
        <v>572</v>
      </c>
      <c r="G118" s="7" t="s">
        <v>1401</v>
      </c>
      <c r="H118" s="3" t="s">
        <v>1401</v>
      </c>
      <c r="I118" s="3" t="str">
        <f>IF(G118=H118,"false","TRUE")</f>
        <v>false</v>
      </c>
      <c r="J118" s="4" t="str">
        <f>IF(C118&lt;10,(B118&amp;".0"&amp;C118),(B118&amp;"."&amp;C118))</f>
        <v>1.08</v>
      </c>
      <c r="K118" s="3" t="s">
        <v>1365</v>
      </c>
      <c r="L118" s="3"/>
      <c r="M118" s="5" t="s">
        <v>1878</v>
      </c>
      <c r="N118" s="3" t="str">
        <f>M118&amp;" ("&amp;AU118&amp;")"</f>
        <v>&lt; 30 (Wearn &amp; Glover-Kapfer, 2017)</v>
      </c>
      <c r="O118" s="3" t="s">
        <v>570</v>
      </c>
      <c r="P118" s="5"/>
      <c r="Q118" s="5"/>
      <c r="R118" s="3" t="s">
        <v>571</v>
      </c>
      <c r="S118" s="3" t="s">
        <v>1878</v>
      </c>
      <c r="T118" s="3" t="s">
        <v>1877</v>
      </c>
      <c r="U118" s="5" t="s">
        <v>1737</v>
      </c>
      <c r="V118" s="3"/>
      <c r="W118" s="3"/>
      <c r="X118" s="3"/>
      <c r="Y118" s="3" t="s">
        <v>17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5"/>
      <c r="AS118" s="5"/>
      <c r="AT118" s="5" t="s">
        <v>862</v>
      </c>
      <c r="AU118" s="3" t="s">
        <v>35</v>
      </c>
      <c r="AV118" s="3" t="s">
        <v>1735</v>
      </c>
      <c r="AW118" s="21" t="s">
        <v>1352</v>
      </c>
    </row>
    <row r="119" spans="1:49" ht="15.75" customHeight="1">
      <c r="A119" s="79" t="s">
        <v>800</v>
      </c>
      <c r="B119" s="7">
        <v>1</v>
      </c>
      <c r="C119" s="4">
        <v>9</v>
      </c>
      <c r="D119" s="5" t="s">
        <v>51</v>
      </c>
      <c r="E119" s="3" t="s">
        <v>177</v>
      </c>
      <c r="F119" s="3" t="s">
        <v>374</v>
      </c>
      <c r="G119" s="7" t="s">
        <v>1397</v>
      </c>
      <c r="H119" s="3" t="s">
        <v>1397</v>
      </c>
      <c r="I119" s="3" t="str">
        <f>IF(G119=H119,"false","TRUE")</f>
        <v>false</v>
      </c>
      <c r="J119" s="4" t="str">
        <f>IF(C119&lt;10,(B119&amp;".0"&amp;C119),(B119&amp;"."&amp;C119))</f>
        <v>1.09</v>
      </c>
      <c r="K119" s="3" t="s">
        <v>862</v>
      </c>
      <c r="L119" s="5"/>
      <c r="M119" s="5" t="s">
        <v>1895</v>
      </c>
      <c r="N119" s="3" t="str">
        <f>M119&amp;" ("&amp;AU119&amp;")"</f>
        <v>&lt;b&gt;No minimum&lt;/b&gt; (Wearn &amp; Glover-Kapfer, 2017)</v>
      </c>
      <c r="O119" s="5" t="s">
        <v>356</v>
      </c>
      <c r="P119" s="3" t="s">
        <v>246</v>
      </c>
      <c r="Q119" s="3" t="b">
        <v>1</v>
      </c>
      <c r="R119" s="5" t="s">
        <v>352</v>
      </c>
      <c r="S119" s="5" t="s">
        <v>356</v>
      </c>
      <c r="T119" s="3" t="s">
        <v>862</v>
      </c>
      <c r="U119" s="5" t="s">
        <v>1753</v>
      </c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5"/>
      <c r="AS119" s="5"/>
      <c r="AT119" s="5" t="s">
        <v>862</v>
      </c>
      <c r="AU119" s="5" t="s">
        <v>35</v>
      </c>
      <c r="AV119" s="3" t="s">
        <v>1735</v>
      </c>
      <c r="AW119" s="21" t="s">
        <v>1352</v>
      </c>
    </row>
    <row r="120" spans="1:49" ht="15.75" customHeight="1">
      <c r="A120" s="79" t="s">
        <v>800</v>
      </c>
      <c r="B120" s="7">
        <v>1</v>
      </c>
      <c r="C120" s="4">
        <v>10</v>
      </c>
      <c r="D120" s="5" t="s">
        <v>51</v>
      </c>
      <c r="E120" s="3" t="s">
        <v>177</v>
      </c>
      <c r="F120" s="3" t="s">
        <v>470</v>
      </c>
      <c r="G120" s="7" t="s">
        <v>1398</v>
      </c>
      <c r="H120" s="3" t="s">
        <v>1398</v>
      </c>
      <c r="I120" s="3" t="str">
        <f>IF(G120=H120,"false","TRUE")</f>
        <v>false</v>
      </c>
      <c r="J120" s="4" t="str">
        <f>IF(C120&lt;10,(B120&amp;".0"&amp;C120),(B120&amp;"."&amp;C120))</f>
        <v>1.10</v>
      </c>
      <c r="K120" s="3" t="s">
        <v>862</v>
      </c>
      <c r="L120" s="3"/>
      <c r="M120" s="5" t="s">
        <v>1876</v>
      </c>
      <c r="N120" s="3" t="str">
        <f>M120&amp;" ("&amp;AU120&amp;")"</f>
        <v>Ideally ≥ 20 (Tobler et al., 2008; Wearn et al., 2013)</v>
      </c>
      <c r="O120" s="5" t="s">
        <v>468</v>
      </c>
      <c r="P120" s="7" t="s">
        <v>1748</v>
      </c>
      <c r="Q120" s="7"/>
      <c r="R120" s="5" t="s">
        <v>469</v>
      </c>
      <c r="S120" s="5" t="s">
        <v>1876</v>
      </c>
      <c r="T120" s="3" t="s">
        <v>862</v>
      </c>
      <c r="U120" s="5" t="s">
        <v>1753</v>
      </c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5"/>
      <c r="AS120" s="5"/>
      <c r="AT120" s="5" t="s">
        <v>862</v>
      </c>
      <c r="AU120" s="5" t="s">
        <v>467</v>
      </c>
      <c r="AV120" s="3" t="s">
        <v>1735</v>
      </c>
      <c r="AW120" s="21" t="s">
        <v>1352</v>
      </c>
    </row>
    <row r="121" spans="1:49" ht="15.75" customHeight="1">
      <c r="A121" s="79" t="s">
        <v>800</v>
      </c>
      <c r="B121" s="7">
        <v>1</v>
      </c>
      <c r="C121" s="4">
        <v>11</v>
      </c>
      <c r="D121" s="5" t="s">
        <v>51</v>
      </c>
      <c r="E121" s="3" t="s">
        <v>197</v>
      </c>
      <c r="F121" s="3" t="s">
        <v>565</v>
      </c>
      <c r="G121" s="7" t="s">
        <v>1403</v>
      </c>
      <c r="H121" s="3" t="s">
        <v>1403</v>
      </c>
      <c r="I121" s="3" t="str">
        <f>IF(G121=H121,"false","TRUE")</f>
        <v>false</v>
      </c>
      <c r="J121" s="4" t="str">
        <f>IF(C121&lt;10,(B121&amp;".0"&amp;C121),(B121&amp;"."&amp;C121))</f>
        <v>1.11</v>
      </c>
      <c r="K121" s="3" t="s">
        <v>862</v>
      </c>
      <c r="L121" s="5"/>
      <c r="M121" s="5" t="s">
        <v>1896</v>
      </c>
      <c r="N121" s="3" t="str">
        <f>M121&amp;" ("&amp;AU121&amp;")"</f>
        <v>&lt;b&gt;No maximum&lt;/b&gt; (Tobler et al., 2008; Wearn &amp; Glover-Kapfer, 2017)</v>
      </c>
      <c r="O121" s="5" t="s">
        <v>561</v>
      </c>
      <c r="P121" s="5" t="s">
        <v>1779</v>
      </c>
      <c r="Q121" s="3" t="b">
        <v>1</v>
      </c>
      <c r="R121" s="5" t="s">
        <v>1787</v>
      </c>
      <c r="S121" s="5" t="s">
        <v>561</v>
      </c>
      <c r="T121" s="3" t="s">
        <v>862</v>
      </c>
      <c r="U121" s="5" t="s">
        <v>1747</v>
      </c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5"/>
      <c r="AS121" s="5"/>
      <c r="AT121" s="5" t="s">
        <v>862</v>
      </c>
      <c r="AU121" s="5" t="s">
        <v>564</v>
      </c>
      <c r="AV121" s="3" t="s">
        <v>1735</v>
      </c>
      <c r="AW121" s="21" t="s">
        <v>1352</v>
      </c>
    </row>
    <row r="122" spans="1:49" ht="15.75" customHeight="1">
      <c r="A122" s="7" t="s">
        <v>801</v>
      </c>
      <c r="B122" s="7">
        <v>17</v>
      </c>
      <c r="C122" s="4">
        <v>1</v>
      </c>
      <c r="D122" s="3" t="s">
        <v>68</v>
      </c>
      <c r="E122" s="3" t="s">
        <v>40</v>
      </c>
      <c r="F122" s="3" t="s">
        <v>154</v>
      </c>
      <c r="G122" s="7" t="s">
        <v>1687</v>
      </c>
      <c r="H122" s="3" t="s">
        <v>1687</v>
      </c>
      <c r="I122" s="3" t="str">
        <f>IF(G122=H122,"false","TRUE")</f>
        <v>false</v>
      </c>
      <c r="J122" s="4" t="str">
        <f>B122&amp;"."&amp;C122</f>
        <v>17.1</v>
      </c>
      <c r="K122" s="3" t="s">
        <v>862</v>
      </c>
      <c r="L122" s="5"/>
      <c r="M122" s="5" t="s">
        <v>153</v>
      </c>
      <c r="N122" s="3" t="str">
        <f>M122&amp;" ("&amp;AU122&amp;")"</f>
        <v>Random with respect to movement (Loonam et al., 2021)</v>
      </c>
      <c r="O122" s="3" t="s">
        <v>153</v>
      </c>
      <c r="P122" s="5" t="s">
        <v>1735</v>
      </c>
      <c r="Q122" s="5"/>
      <c r="R122" s="3" t="s">
        <v>136</v>
      </c>
      <c r="S122" s="3" t="s">
        <v>153</v>
      </c>
      <c r="T122" s="3" t="s">
        <v>862</v>
      </c>
      <c r="U122" s="5" t="s">
        <v>862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 t="s">
        <v>65</v>
      </c>
      <c r="AS122" s="3"/>
      <c r="AT122" s="5" t="s">
        <v>862</v>
      </c>
      <c r="AU122" s="3" t="s">
        <v>58</v>
      </c>
      <c r="AV122" s="3" t="s">
        <v>1735</v>
      </c>
      <c r="AW122" s="21" t="s">
        <v>1352</v>
      </c>
    </row>
    <row r="123" spans="1:49" ht="15.75" customHeight="1">
      <c r="A123" s="7" t="s">
        <v>801</v>
      </c>
      <c r="B123" s="7">
        <v>17</v>
      </c>
      <c r="C123" s="4">
        <v>2</v>
      </c>
      <c r="D123" s="3" t="s">
        <v>68</v>
      </c>
      <c r="E123" s="3" t="s">
        <v>40</v>
      </c>
      <c r="F123" s="3" t="s">
        <v>96</v>
      </c>
      <c r="G123" s="7" t="s">
        <v>1688</v>
      </c>
      <c r="H123" s="3" t="s">
        <v>1688</v>
      </c>
      <c r="I123" s="3" t="str">
        <f>IF(G123=H123,"false","TRUE")</f>
        <v>false</v>
      </c>
      <c r="J123" s="4" t="str">
        <f>B123&amp;"."&amp;C123</f>
        <v>17.2</v>
      </c>
      <c r="K123" s="3" t="s">
        <v>862</v>
      </c>
      <c r="L123" s="5"/>
      <c r="M123" s="5" t="s">
        <v>95</v>
      </c>
      <c r="N123" s="3" t="str">
        <f>M123&amp;" ("&amp;AU123&amp;")"</f>
        <v>Systematic (Loonam et al., 2021)</v>
      </c>
      <c r="O123" s="3" t="s">
        <v>95</v>
      </c>
      <c r="P123" s="5" t="s">
        <v>1735</v>
      </c>
      <c r="Q123" s="5"/>
      <c r="R123" s="3" t="s">
        <v>95</v>
      </c>
      <c r="S123" s="3" t="s">
        <v>95</v>
      </c>
      <c r="T123" s="3" t="s">
        <v>862</v>
      </c>
      <c r="U123" s="5" t="s">
        <v>862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5"/>
      <c r="AS123" s="5"/>
      <c r="AT123" s="5" t="s">
        <v>862</v>
      </c>
      <c r="AU123" s="3" t="s">
        <v>58</v>
      </c>
      <c r="AV123" s="3" t="s">
        <v>1735</v>
      </c>
      <c r="AW123" s="21" t="s">
        <v>1352</v>
      </c>
    </row>
    <row r="124" spans="1:49" ht="15.75" customHeight="1">
      <c r="A124" s="7" t="s">
        <v>801</v>
      </c>
      <c r="B124" s="7">
        <v>17</v>
      </c>
      <c r="C124" s="4">
        <v>3</v>
      </c>
      <c r="D124" s="3" t="s">
        <v>68</v>
      </c>
      <c r="E124" s="3" t="s">
        <v>40</v>
      </c>
      <c r="F124" s="3" t="s">
        <v>69</v>
      </c>
      <c r="G124" s="7" t="s">
        <v>1689</v>
      </c>
      <c r="H124" s="3" t="s">
        <v>1689</v>
      </c>
      <c r="I124" s="3" t="str">
        <f>IF(G124=H124,"false","TRUE")</f>
        <v>false</v>
      </c>
      <c r="J124" s="4" t="str">
        <f>B124&amp;"."&amp;C124</f>
        <v>17.3</v>
      </c>
      <c r="K124" s="3" t="s">
        <v>862</v>
      </c>
      <c r="L124" s="5"/>
      <c r="M124" s="5" t="s">
        <v>67</v>
      </c>
      <c r="N124" s="3" t="str">
        <f>M124&amp;" ("&amp;AU124&amp;")"</f>
        <v>Systematic random (Loonam et al., 2021)</v>
      </c>
      <c r="O124" s="3" t="s">
        <v>67</v>
      </c>
      <c r="P124" s="5" t="s">
        <v>1735</v>
      </c>
      <c r="Q124" s="5"/>
      <c r="R124" s="3" t="s">
        <v>67</v>
      </c>
      <c r="S124" s="3" t="s">
        <v>67</v>
      </c>
      <c r="T124" s="3" t="s">
        <v>862</v>
      </c>
      <c r="U124" s="5" t="s">
        <v>862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5"/>
      <c r="AS124" s="5"/>
      <c r="AT124" s="5" t="s">
        <v>862</v>
      </c>
      <c r="AU124" s="3" t="s">
        <v>58</v>
      </c>
      <c r="AV124" s="3" t="s">
        <v>1735</v>
      </c>
      <c r="AW124" s="21" t="s">
        <v>1352</v>
      </c>
    </row>
    <row r="125" spans="1:49" ht="15.75" customHeight="1">
      <c r="A125" s="7" t="s">
        <v>801</v>
      </c>
      <c r="B125" s="7">
        <v>17</v>
      </c>
      <c r="C125" s="4">
        <v>4</v>
      </c>
      <c r="D125" s="7" t="s">
        <v>68</v>
      </c>
      <c r="E125" s="7" t="s">
        <v>184</v>
      </c>
      <c r="F125" s="3" t="s">
        <v>611</v>
      </c>
      <c r="G125" s="7" t="s">
        <v>1695</v>
      </c>
      <c r="H125" s="3" t="s">
        <v>1695</v>
      </c>
      <c r="I125" s="3" t="str">
        <f>IF(G125=H125,"false","TRUE")</f>
        <v>false</v>
      </c>
      <c r="J125" s="4" t="str">
        <f>B125&amp;"."&amp;C125</f>
        <v>17.4</v>
      </c>
      <c r="K125" s="3" t="s">
        <v>862</v>
      </c>
      <c r="L125" s="5"/>
      <c r="M125" s="5" t="s">
        <v>637</v>
      </c>
      <c r="N125" s="3" t="str">
        <f>M125&amp;" ("&amp;AU125&amp;")"</f>
        <v>Dependent on species density and distribution (e.g., more cameras with lower density and more clumped distribution) (Moeller et al., 2018)</v>
      </c>
      <c r="O125" s="7" t="s">
        <v>610</v>
      </c>
      <c r="P125" s="5" t="s">
        <v>1841</v>
      </c>
      <c r="Q125" s="5"/>
      <c r="R125" s="7" t="s">
        <v>65</v>
      </c>
      <c r="S125" s="5" t="s">
        <v>637</v>
      </c>
      <c r="T125" s="3" t="s">
        <v>862</v>
      </c>
      <c r="U125" s="5" t="s">
        <v>862</v>
      </c>
      <c r="V125" s="7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5"/>
      <c r="AS125" s="5"/>
      <c r="AT125" s="5" t="s">
        <v>862</v>
      </c>
      <c r="AU125" s="7" t="s">
        <v>195</v>
      </c>
      <c r="AV125" s="3" t="s">
        <v>1735</v>
      </c>
      <c r="AW125" s="21" t="s">
        <v>1352</v>
      </c>
    </row>
    <row r="126" spans="1:49" ht="15.75" customHeight="1">
      <c r="A126" s="7" t="s">
        <v>801</v>
      </c>
      <c r="B126" s="7">
        <v>17</v>
      </c>
      <c r="C126" s="4">
        <v>5</v>
      </c>
      <c r="D126" s="3" t="s">
        <v>68</v>
      </c>
      <c r="E126" s="3" t="s">
        <v>190</v>
      </c>
      <c r="F126" s="3" t="s">
        <v>353</v>
      </c>
      <c r="G126" s="7" t="s">
        <v>1690</v>
      </c>
      <c r="H126" s="3" t="s">
        <v>1690</v>
      </c>
      <c r="I126" s="3" t="str">
        <f>IF(G126=H126,"false","TRUE")</f>
        <v>false</v>
      </c>
      <c r="J126" s="4" t="str">
        <f>B126&amp;"."&amp;C126</f>
        <v>17.5</v>
      </c>
      <c r="K126" s="3" t="s">
        <v>862</v>
      </c>
      <c r="L126" s="5"/>
      <c r="M126" s="5" t="s">
        <v>1842</v>
      </c>
      <c r="N126" s="3" t="str">
        <f>M126&amp;" ("&amp;AU126&amp;")"</f>
        <v>No requirements (uses instantaneous snapshots) (Moeller et al., 2018)</v>
      </c>
      <c r="O126" s="3" t="s">
        <v>351</v>
      </c>
      <c r="P126" s="5" t="s">
        <v>1745</v>
      </c>
      <c r="Q126" s="5"/>
      <c r="R126" s="3" t="s">
        <v>352</v>
      </c>
      <c r="S126" s="3" t="s">
        <v>1842</v>
      </c>
      <c r="T126" s="3" t="s">
        <v>862</v>
      </c>
      <c r="U126" s="5" t="s">
        <v>862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5"/>
      <c r="AS126" s="5"/>
      <c r="AT126" s="5" t="s">
        <v>862</v>
      </c>
      <c r="AU126" s="3" t="s">
        <v>195</v>
      </c>
      <c r="AV126" s="3" t="s">
        <v>1735</v>
      </c>
      <c r="AW126" s="21" t="s">
        <v>1352</v>
      </c>
    </row>
    <row r="127" spans="1:49" ht="15.75" customHeight="1">
      <c r="A127" s="7" t="s">
        <v>801</v>
      </c>
      <c r="B127" s="7">
        <v>17</v>
      </c>
      <c r="C127" s="4">
        <v>6</v>
      </c>
      <c r="D127" s="3" t="s">
        <v>68</v>
      </c>
      <c r="E127" s="3" t="s">
        <v>187</v>
      </c>
      <c r="F127" s="3" t="s">
        <v>358</v>
      </c>
      <c r="G127" s="7" t="s">
        <v>1694</v>
      </c>
      <c r="H127" s="3" t="s">
        <v>1694</v>
      </c>
      <c r="I127" s="3" t="str">
        <f>IF(G127=H127,"false","TRUE")</f>
        <v>false</v>
      </c>
      <c r="J127" s="4" t="str">
        <f>B127&amp;"."&amp;C127</f>
        <v>17.6</v>
      </c>
      <c r="K127" s="3" t="s">
        <v>862</v>
      </c>
      <c r="L127" s="5"/>
      <c r="M127" s="5" t="s">
        <v>1895</v>
      </c>
      <c r="N127" s="3" t="str">
        <f>M127&amp;" ("&amp;AU127&amp;")"</f>
        <v>&lt;b&gt;No minimum&lt;/b&gt; (Howe et al., 2017)</v>
      </c>
      <c r="O127" s="3" t="s">
        <v>356</v>
      </c>
      <c r="P127" s="3" t="s">
        <v>246</v>
      </c>
      <c r="Q127" s="3" t="b">
        <v>1</v>
      </c>
      <c r="R127" s="3" t="s">
        <v>352</v>
      </c>
      <c r="S127" s="5" t="s">
        <v>356</v>
      </c>
      <c r="T127" s="3" t="s">
        <v>862</v>
      </c>
      <c r="U127" s="5" t="s">
        <v>1737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" t="s">
        <v>862</v>
      </c>
      <c r="AU127" s="3" t="s">
        <v>355</v>
      </c>
      <c r="AV127" s="3" t="s">
        <v>1735</v>
      </c>
      <c r="AW127" s="21" t="s">
        <v>1352</v>
      </c>
    </row>
    <row r="128" spans="1:49" ht="15.75" customHeight="1">
      <c r="A128" s="7" t="s">
        <v>801</v>
      </c>
      <c r="B128" s="7">
        <v>17</v>
      </c>
      <c r="C128" s="4">
        <v>9</v>
      </c>
      <c r="D128" s="5" t="s">
        <v>68</v>
      </c>
      <c r="E128" s="3" t="s">
        <v>177</v>
      </c>
      <c r="F128" s="3" t="s">
        <v>638</v>
      </c>
      <c r="G128" s="7" t="s">
        <v>1691</v>
      </c>
      <c r="H128" s="3" t="s">
        <v>1693</v>
      </c>
      <c r="I128" s="3" t="str">
        <f>IF(G128=H128,"false","TRUE")</f>
        <v>TRUE</v>
      </c>
      <c r="J128" s="4" t="str">
        <f>B128&amp;"."&amp;C128</f>
        <v>17.9</v>
      </c>
      <c r="K128" s="3" t="s">
        <v>862</v>
      </c>
      <c r="L128" s="5"/>
      <c r="M128" s="5" t="s">
        <v>1840</v>
      </c>
      <c r="N128" s="3" t="str">
        <f>M128&amp;" ("&amp;AU128&amp;")"</f>
        <v>Dependent on species' density and distribution (e.g., more cameras with lower density and more clumped distribution) (Howe et al., 2017)</v>
      </c>
      <c r="O128" s="5" t="s">
        <v>637</v>
      </c>
      <c r="P128" s="5" t="s">
        <v>1841</v>
      </c>
      <c r="Q128" s="5"/>
      <c r="R128" s="5" t="s">
        <v>65</v>
      </c>
      <c r="S128" s="5" t="s">
        <v>1840</v>
      </c>
      <c r="T128" s="3" t="s">
        <v>862</v>
      </c>
      <c r="U128" s="5" t="s">
        <v>862</v>
      </c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 t="s">
        <v>65</v>
      </c>
      <c r="AS128" s="3"/>
      <c r="AT128" s="5" t="s">
        <v>637</v>
      </c>
      <c r="AU128" s="5" t="s">
        <v>355</v>
      </c>
      <c r="AV128" s="3" t="s">
        <v>1735</v>
      </c>
      <c r="AW128" s="21" t="s">
        <v>1352</v>
      </c>
    </row>
    <row r="129" spans="1:49" ht="15.75" customHeight="1">
      <c r="A129" s="7" t="s">
        <v>801</v>
      </c>
      <c r="B129" s="7">
        <v>17</v>
      </c>
      <c r="C129" s="4">
        <v>7</v>
      </c>
      <c r="D129" s="5" t="s">
        <v>68</v>
      </c>
      <c r="E129" s="3" t="s">
        <v>177</v>
      </c>
      <c r="F129" s="3" t="s">
        <v>720</v>
      </c>
      <c r="G129" s="7" t="s">
        <v>1692</v>
      </c>
      <c r="H129" s="3" t="s">
        <v>1691</v>
      </c>
      <c r="I129" s="3" t="str">
        <f>IF(G129=H129,"false","TRUE")</f>
        <v>TRUE</v>
      </c>
      <c r="J129" s="4" t="str">
        <f>B129&amp;"."&amp;C129</f>
        <v>17.7</v>
      </c>
      <c r="K129" s="3" t="s">
        <v>740</v>
      </c>
      <c r="L129" s="3"/>
      <c r="M129" s="5" t="s">
        <v>1894</v>
      </c>
      <c r="N129" s="3" t="str">
        <f>M129&amp;" ("&amp;AU129&amp;")"</f>
        <v>&lt;b&gt;≥ 20 (minumum)&lt;/b&gt; (Moeller et al., 2018)</v>
      </c>
      <c r="O129" s="5" t="s">
        <v>719</v>
      </c>
      <c r="P129" s="3" t="s">
        <v>246</v>
      </c>
      <c r="Q129" s="3" t="b">
        <v>1</v>
      </c>
      <c r="R129" s="5" t="s">
        <v>1777</v>
      </c>
      <c r="S129" s="5" t="s">
        <v>1776</v>
      </c>
      <c r="T129" s="3" t="s">
        <v>862</v>
      </c>
      <c r="U129" s="5" t="s">
        <v>1753</v>
      </c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 t="s">
        <v>1346</v>
      </c>
      <c r="AM129" s="3"/>
      <c r="AN129" s="3"/>
      <c r="AO129" s="3"/>
      <c r="AP129" s="3"/>
      <c r="AQ129" s="3"/>
      <c r="AR129" s="3"/>
      <c r="AS129" s="3"/>
      <c r="AT129" s="5" t="s">
        <v>862</v>
      </c>
      <c r="AU129" s="5" t="s">
        <v>195</v>
      </c>
      <c r="AV129" s="3" t="s">
        <v>1735</v>
      </c>
      <c r="AW129" s="21" t="s">
        <v>1352</v>
      </c>
    </row>
    <row r="130" spans="1:49" ht="15.75" customHeight="1">
      <c r="A130" s="7" t="s">
        <v>801</v>
      </c>
      <c r="B130" s="7">
        <v>17</v>
      </c>
      <c r="C130" s="4">
        <v>8</v>
      </c>
      <c r="D130" s="5" t="s">
        <v>68</v>
      </c>
      <c r="E130" s="3" t="s">
        <v>177</v>
      </c>
      <c r="F130" s="3" t="s">
        <v>281</v>
      </c>
      <c r="G130" s="7" t="s">
        <v>1693</v>
      </c>
      <c r="H130" s="3" t="s">
        <v>1692</v>
      </c>
      <c r="I130" s="3" t="str">
        <f>IF(G130=H130,"false","TRUE")</f>
        <v>TRUE</v>
      </c>
      <c r="J130" s="4" t="str">
        <f>B130&amp;"."&amp;C130</f>
        <v>17.8</v>
      </c>
      <c r="K130" s="3" t="s">
        <v>862</v>
      </c>
      <c r="L130" s="3"/>
      <c r="M130" s="5" t="s">
        <v>279</v>
      </c>
      <c r="N130" s="3" t="str">
        <f>M130&amp;" ("&amp;AU130&amp;")"</f>
        <v>Ideally &gt; 50 (Moeller et al., 2018)</v>
      </c>
      <c r="O130" s="5" t="s">
        <v>279</v>
      </c>
      <c r="P130" s="7" t="s">
        <v>1748</v>
      </c>
      <c r="Q130" s="7"/>
      <c r="R130" s="5" t="s">
        <v>280</v>
      </c>
      <c r="S130" s="5" t="s">
        <v>279</v>
      </c>
      <c r="T130" s="3" t="s">
        <v>862</v>
      </c>
      <c r="U130" s="5" t="s">
        <v>1753</v>
      </c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5"/>
      <c r="AS130" s="5"/>
      <c r="AT130" s="5" t="s">
        <v>862</v>
      </c>
      <c r="AU130" s="5" t="s">
        <v>195</v>
      </c>
      <c r="AV130" s="3" t="s">
        <v>1735</v>
      </c>
      <c r="AW130" s="21" t="s">
        <v>1352</v>
      </c>
    </row>
    <row r="131" spans="1:49" ht="15.75" customHeight="1">
      <c r="A131" s="7" t="s">
        <v>801</v>
      </c>
      <c r="B131" s="7">
        <v>17</v>
      </c>
      <c r="C131" s="4">
        <v>10</v>
      </c>
      <c r="D131" s="5" t="s">
        <v>68</v>
      </c>
      <c r="E131" s="3" t="s">
        <v>197</v>
      </c>
      <c r="F131" s="3" t="s">
        <v>199</v>
      </c>
      <c r="G131" s="7" t="s">
        <v>1696</v>
      </c>
      <c r="H131" s="3" t="s">
        <v>1696</v>
      </c>
      <c r="I131" s="3" t="str">
        <f>IF(G131=H131,"false","TRUE")</f>
        <v>false</v>
      </c>
      <c r="J131" s="4" t="str">
        <f>B131&amp;"."&amp;C131</f>
        <v>17.10</v>
      </c>
      <c r="K131" s="3" t="s">
        <v>862</v>
      </c>
      <c r="L131" s="5"/>
      <c r="M131" s="5" t="s">
        <v>1843</v>
      </c>
      <c r="N131" s="3" t="str">
        <f>M131&amp;" ("&amp;AU131&amp;")"</f>
        <v>No requirements (Moeller et al., 2018)</v>
      </c>
      <c r="O131" s="5" t="s">
        <v>196</v>
      </c>
      <c r="P131" s="5" t="s">
        <v>1745</v>
      </c>
      <c r="Q131" s="5"/>
      <c r="R131" s="3" t="s">
        <v>862</v>
      </c>
      <c r="S131" s="3" t="s">
        <v>1843</v>
      </c>
      <c r="T131" s="3" t="s">
        <v>862</v>
      </c>
      <c r="U131" s="5" t="s">
        <v>862</v>
      </c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5"/>
      <c r="AS131" s="5"/>
      <c r="AT131" s="5" t="s">
        <v>862</v>
      </c>
      <c r="AU131" s="5" t="s">
        <v>195</v>
      </c>
      <c r="AV131" s="3" t="s">
        <v>1735</v>
      </c>
      <c r="AW131" s="21" t="s">
        <v>1352</v>
      </c>
    </row>
    <row r="132" spans="1:49" ht="15.75" customHeight="1">
      <c r="A132" s="79" t="s">
        <v>800</v>
      </c>
      <c r="B132" s="7">
        <v>3</v>
      </c>
      <c r="C132" s="4">
        <v>1</v>
      </c>
      <c r="D132" s="3" t="s">
        <v>47</v>
      </c>
      <c r="E132" s="3" t="s">
        <v>40</v>
      </c>
      <c r="F132" s="3" t="s">
        <v>143</v>
      </c>
      <c r="G132" s="7" t="s">
        <v>1422</v>
      </c>
      <c r="H132" s="3" t="s">
        <v>1422</v>
      </c>
      <c r="I132" s="3" t="str">
        <f>IF(G132=H132,"false","TRUE")</f>
        <v>false</v>
      </c>
      <c r="J132" s="4" t="str">
        <f>IF(C132&lt;10,(B132&amp;".0"&amp;C132),(B132&amp;"."&amp;C132))</f>
        <v>3.01</v>
      </c>
      <c r="K132" s="3" t="s">
        <v>862</v>
      </c>
      <c r="L132" s="3"/>
      <c r="M132" s="5" t="s">
        <v>140</v>
      </c>
      <c r="N132" s="3" t="str">
        <f>M132&amp;" ("&amp;AU132&amp;")"</f>
        <v>Ideally random (Mackenzie &amp; Royle, 2005; Guillera-Arroita et al., 2010; O'Brien, 2010; O'Connell &amp; Bailey, 2011; Shannon et al., 2014)</v>
      </c>
      <c r="O132" s="3" t="s">
        <v>140</v>
      </c>
      <c r="P132" s="7" t="s">
        <v>1748</v>
      </c>
      <c r="Q132" s="7"/>
      <c r="R132" s="3" t="s">
        <v>136</v>
      </c>
      <c r="S132" s="3" t="s">
        <v>140</v>
      </c>
      <c r="T132" s="3" t="s">
        <v>862</v>
      </c>
      <c r="U132" s="5" t="s">
        <v>862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" t="s">
        <v>862</v>
      </c>
      <c r="AU132" s="3" t="s">
        <v>142</v>
      </c>
      <c r="AV132" s="3" t="s">
        <v>1735</v>
      </c>
      <c r="AW132" s="21" t="s">
        <v>1352</v>
      </c>
    </row>
    <row r="133" spans="1:49" ht="15.75" customHeight="1">
      <c r="A133" s="79" t="s">
        <v>800</v>
      </c>
      <c r="B133" s="7">
        <v>3</v>
      </c>
      <c r="C133" s="4">
        <v>2</v>
      </c>
      <c r="D133" s="3" t="s">
        <v>47</v>
      </c>
      <c r="E133" s="3" t="s">
        <v>40</v>
      </c>
      <c r="F133" s="3" t="s">
        <v>48</v>
      </c>
      <c r="G133" s="7" t="s">
        <v>1423</v>
      </c>
      <c r="H133" s="3" t="s">
        <v>1423</v>
      </c>
      <c r="I133" s="3" t="str">
        <f>IF(G133=H133,"false","TRUE")</f>
        <v>false</v>
      </c>
      <c r="J133" s="4" t="str">
        <f>IF(C133&lt;10,(B133&amp;".0"&amp;C133),(B133&amp;"."&amp;C133))</f>
        <v>3.02</v>
      </c>
      <c r="K133" s="3" t="s">
        <v>862</v>
      </c>
      <c r="L133" s="5"/>
      <c r="M133" s="5" t="s">
        <v>39</v>
      </c>
      <c r="N133" s="3" t="str">
        <f>M133&amp;" ("&amp;AU133&amp;")"</f>
        <v>Targeted (Mackenzie &amp; Royle, 2005; Guillera-Arroita et al., 2010; O'Brien, 2010; Shannon et al., 2014)</v>
      </c>
      <c r="O133" s="3" t="s">
        <v>39</v>
      </c>
      <c r="P133" s="5" t="s">
        <v>1735</v>
      </c>
      <c r="Q133" s="5"/>
      <c r="R133" s="3" t="s">
        <v>39</v>
      </c>
      <c r="S133" s="3" t="s">
        <v>39</v>
      </c>
      <c r="T133" s="3" t="s">
        <v>862</v>
      </c>
      <c r="U133" s="5" t="s">
        <v>862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5"/>
      <c r="AS133" s="5"/>
      <c r="AT133" s="5" t="s">
        <v>862</v>
      </c>
      <c r="AU133" s="3" t="s">
        <v>45</v>
      </c>
      <c r="AV133" s="3" t="s">
        <v>1735</v>
      </c>
      <c r="AW133" s="21" t="s">
        <v>1352</v>
      </c>
    </row>
    <row r="134" spans="1:49" ht="15.75" customHeight="1">
      <c r="A134" s="79" t="s">
        <v>800</v>
      </c>
      <c r="B134" s="7">
        <v>3</v>
      </c>
      <c r="C134" s="4">
        <v>3</v>
      </c>
      <c r="D134" s="3" t="s">
        <v>47</v>
      </c>
      <c r="E134" s="3" t="s">
        <v>40</v>
      </c>
      <c r="F134" s="3" t="s">
        <v>259</v>
      </c>
      <c r="G134" s="7" t="s">
        <v>1424</v>
      </c>
      <c r="H134" s="3" t="s">
        <v>1424</v>
      </c>
      <c r="I134" s="3" t="str">
        <f>IF(G134=H134,"false","TRUE")</f>
        <v>false</v>
      </c>
      <c r="J134" s="4" t="str">
        <f>IF(C134&lt;10,(B134&amp;".0"&amp;C134),(B134&amp;"."&amp;C134))</f>
        <v>3.03</v>
      </c>
      <c r="K134" s="3" t="s">
        <v>862</v>
      </c>
      <c r="L134" s="5"/>
      <c r="M134" s="5" t="s">
        <v>250</v>
      </c>
      <c r="N134" s="3" t="str">
        <f>M134&amp;" ("&amp;AU134&amp;")"</f>
        <v>Clustered (O'Connell &amp; Bailey, 2011; Pacifici et al., 2015)</v>
      </c>
      <c r="O134" s="3" t="s">
        <v>250</v>
      </c>
      <c r="P134" s="5" t="s">
        <v>1735</v>
      </c>
      <c r="Q134" s="5"/>
      <c r="R134" s="3" t="s">
        <v>250</v>
      </c>
      <c r="S134" s="3" t="s">
        <v>250</v>
      </c>
      <c r="T134" s="3" t="s">
        <v>862</v>
      </c>
      <c r="U134" s="5" t="s">
        <v>862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5"/>
      <c r="AS134" s="5"/>
      <c r="AT134" s="5" t="s">
        <v>862</v>
      </c>
      <c r="AU134" s="3" t="s">
        <v>258</v>
      </c>
      <c r="AV134" s="3" t="s">
        <v>1735</v>
      </c>
      <c r="AW134" s="21" t="s">
        <v>1352</v>
      </c>
    </row>
    <row r="135" spans="1:49" ht="15.75" customHeight="1">
      <c r="A135" s="79" t="s">
        <v>800</v>
      </c>
      <c r="B135" s="7">
        <v>3</v>
      </c>
      <c r="C135" s="4">
        <v>4</v>
      </c>
      <c r="D135" s="3" t="s">
        <v>47</v>
      </c>
      <c r="E135" s="3" t="s">
        <v>40</v>
      </c>
      <c r="F135" s="3" t="s">
        <v>122</v>
      </c>
      <c r="G135" s="7" t="s">
        <v>1425</v>
      </c>
      <c r="H135" s="3" t="s">
        <v>1425</v>
      </c>
      <c r="I135" s="3" t="str">
        <f>IF(G135=H135,"false","TRUE")</f>
        <v>false</v>
      </c>
      <c r="J135" s="4" t="str">
        <f>IF(C135&lt;10,(B135&amp;".0"&amp;C135),(B135&amp;"."&amp;C135))</f>
        <v>3.04</v>
      </c>
      <c r="K135" s="3" t="s">
        <v>862</v>
      </c>
      <c r="L135" s="5"/>
      <c r="M135" s="5" t="s">
        <v>120</v>
      </c>
      <c r="N135" s="3" t="str">
        <f>M135&amp;" ("&amp;AU135&amp;")"</f>
        <v>Stratified random (Wearn &amp; Glover-Kapfer, 2017)</v>
      </c>
      <c r="O135" s="3" t="s">
        <v>120</v>
      </c>
      <c r="P135" s="5" t="s">
        <v>1735</v>
      </c>
      <c r="Q135" s="5"/>
      <c r="R135" s="3" t="s">
        <v>120</v>
      </c>
      <c r="S135" s="3" t="s">
        <v>120</v>
      </c>
      <c r="T135" s="3" t="s">
        <v>862</v>
      </c>
      <c r="U135" s="5" t="s">
        <v>862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5"/>
      <c r="AS135" s="5"/>
      <c r="AT135" s="5" t="s">
        <v>862</v>
      </c>
      <c r="AU135" s="3" t="s">
        <v>35</v>
      </c>
      <c r="AV135" s="3" t="s">
        <v>1735</v>
      </c>
      <c r="AW135" s="21" t="s">
        <v>1352</v>
      </c>
    </row>
    <row r="136" spans="1:49" ht="15.75" customHeight="1">
      <c r="A136" s="79" t="s">
        <v>800</v>
      </c>
      <c r="B136" s="7">
        <v>3</v>
      </c>
      <c r="C136" s="4">
        <v>5</v>
      </c>
      <c r="D136" s="7" t="s">
        <v>47</v>
      </c>
      <c r="E136" s="7" t="s">
        <v>184</v>
      </c>
      <c r="F136" s="3" t="s">
        <v>687</v>
      </c>
      <c r="G136" s="7" t="s">
        <v>1437</v>
      </c>
      <c r="H136" s="3" t="s">
        <v>1437</v>
      </c>
      <c r="I136" s="3" t="str">
        <f>IF(G136=H136,"false","TRUE")</f>
        <v>false</v>
      </c>
      <c r="J136" s="4" t="str">
        <f>IF(C136&lt;10,(B136&amp;".0"&amp;C136),(B136&amp;"."&amp;C136))</f>
        <v>3.05</v>
      </c>
      <c r="K136" s="3" t="s">
        <v>862</v>
      </c>
      <c r="L136" s="5"/>
      <c r="M136" s="5" t="s">
        <v>276</v>
      </c>
      <c r="N136" s="3" t="str">
        <f>M136&amp;" ("&amp;AU136&amp;")"</f>
        <v>Species-dependent (Wearn &amp; Glover-Kapfer, 2017)</v>
      </c>
      <c r="O136" s="7" t="s">
        <v>276</v>
      </c>
      <c r="P136" s="5" t="s">
        <v>1735</v>
      </c>
      <c r="Q136" s="5"/>
      <c r="R136" s="7" t="s">
        <v>65</v>
      </c>
      <c r="S136" s="7" t="s">
        <v>276</v>
      </c>
      <c r="T136" s="3" t="s">
        <v>862</v>
      </c>
      <c r="U136" s="5" t="s">
        <v>1737</v>
      </c>
      <c r="V136" s="7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 t="s">
        <v>65</v>
      </c>
      <c r="AS136" s="3"/>
      <c r="AT136" s="5" t="s">
        <v>862</v>
      </c>
      <c r="AU136" s="7" t="s">
        <v>35</v>
      </c>
      <c r="AV136" s="3" t="s">
        <v>1735</v>
      </c>
      <c r="AW136" s="21" t="s">
        <v>1352</v>
      </c>
    </row>
    <row r="137" spans="1:49" ht="15.75" customHeight="1">
      <c r="A137" s="79" t="s">
        <v>800</v>
      </c>
      <c r="B137" s="7">
        <v>3</v>
      </c>
      <c r="C137" s="4">
        <v>6</v>
      </c>
      <c r="D137" s="7" t="s">
        <v>47</v>
      </c>
      <c r="E137" s="7" t="s">
        <v>184</v>
      </c>
      <c r="F137" s="3" t="s">
        <v>327</v>
      </c>
      <c r="G137" s="7" t="s">
        <v>1438</v>
      </c>
      <c r="H137" s="3" t="s">
        <v>1438</v>
      </c>
      <c r="I137" s="3" t="str">
        <f>IF(G137=H137,"false","TRUE")</f>
        <v>false</v>
      </c>
      <c r="J137" s="4" t="str">
        <f>IF(C137&lt;10,(B137&amp;".0"&amp;C137),(B137&amp;"."&amp;C137))</f>
        <v>3.06</v>
      </c>
      <c r="K137" s="3" t="s">
        <v>862</v>
      </c>
      <c r="L137" s="5"/>
      <c r="M137" s="5" t="s">
        <v>1743</v>
      </c>
      <c r="N137" s="3" t="str">
        <f>M137&amp;" ("&amp;AU137&amp;")"</f>
        <v>&gt; 1200 (Wearn &amp; Glover-Kapfer, 2017)</v>
      </c>
      <c r="O137" s="7" t="s">
        <v>324</v>
      </c>
      <c r="P137" s="7"/>
      <c r="Q137" s="7"/>
      <c r="R137" s="7" t="s">
        <v>326</v>
      </c>
      <c r="S137" s="11" t="s">
        <v>1743</v>
      </c>
      <c r="T137" s="7" t="s">
        <v>325</v>
      </c>
      <c r="U137" s="5" t="s">
        <v>1737</v>
      </c>
      <c r="V137" s="7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7"/>
      <c r="AS137" s="7"/>
      <c r="AT137" s="5" t="s">
        <v>862</v>
      </c>
      <c r="AU137" s="7" t="s">
        <v>35</v>
      </c>
      <c r="AV137" s="3" t="s">
        <v>1735</v>
      </c>
      <c r="AW137" s="21" t="s">
        <v>1352</v>
      </c>
    </row>
    <row r="138" spans="1:49" ht="15.75" customHeight="1">
      <c r="A138" s="79" t="s">
        <v>800</v>
      </c>
      <c r="B138" s="7">
        <v>3</v>
      </c>
      <c r="C138" s="4">
        <v>7</v>
      </c>
      <c r="D138" s="7" t="s">
        <v>47</v>
      </c>
      <c r="E138" s="7" t="s">
        <v>184</v>
      </c>
      <c r="F138" s="3" t="s">
        <v>345</v>
      </c>
      <c r="G138" s="7" t="s">
        <v>1439</v>
      </c>
      <c r="H138" s="3" t="s">
        <v>1439</v>
      </c>
      <c r="I138" s="3" t="str">
        <f>IF(G138=H138,"false","TRUE")</f>
        <v>false</v>
      </c>
      <c r="J138" s="4" t="str">
        <f>IF(C138&lt;10,(B138&amp;".0"&amp;C138),(B138&amp;"."&amp;C138))</f>
        <v>3.07</v>
      </c>
      <c r="K138" s="3" t="s">
        <v>862</v>
      </c>
      <c r="L138" s="5"/>
      <c r="M138" s="5" t="s">
        <v>1744</v>
      </c>
      <c r="N138" s="3" t="str">
        <f>M138&amp;" ("&amp;AU138&amp;")"</f>
        <v>&gt; 1000 (Mackenzie &amp; Royle, 2005; Guillera-Arroita et al., 2010; O'Brien, 2010; Shannon et al., 2014)</v>
      </c>
      <c r="O138" s="7" t="s">
        <v>343</v>
      </c>
      <c r="P138" s="7"/>
      <c r="Q138" s="7"/>
      <c r="R138" s="7" t="s">
        <v>344</v>
      </c>
      <c r="S138" s="7" t="s">
        <v>1744</v>
      </c>
      <c r="T138" s="7" t="s">
        <v>325</v>
      </c>
      <c r="U138" s="5" t="s">
        <v>1737</v>
      </c>
      <c r="V138" s="7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7"/>
      <c r="AS138" s="7"/>
      <c r="AT138" s="5" t="s">
        <v>862</v>
      </c>
      <c r="AU138" s="7" t="s">
        <v>45</v>
      </c>
      <c r="AV138" s="3" t="s">
        <v>1735</v>
      </c>
      <c r="AW138" s="21" t="s">
        <v>1352</v>
      </c>
    </row>
    <row r="139" spans="1:49" ht="15.75" customHeight="1">
      <c r="A139" s="79" t="s">
        <v>800</v>
      </c>
      <c r="B139" s="7">
        <v>3</v>
      </c>
      <c r="C139" s="4">
        <v>8</v>
      </c>
      <c r="D139" s="7" t="s">
        <v>47</v>
      </c>
      <c r="E139" s="7" t="s">
        <v>184</v>
      </c>
      <c r="F139" s="3" t="s">
        <v>293</v>
      </c>
      <c r="G139" s="7" t="s">
        <v>1440</v>
      </c>
      <c r="H139" s="3" t="s">
        <v>1440</v>
      </c>
      <c r="I139" s="3" t="str">
        <f>IF(G139=H139,"false","TRUE")</f>
        <v>false</v>
      </c>
      <c r="J139" s="4" t="str">
        <f>IF(C139&lt;10,(B139&amp;".0"&amp;C139),(B139&amp;"."&amp;C139))</f>
        <v>3.08</v>
      </c>
      <c r="K139" s="3" t="s">
        <v>1392</v>
      </c>
      <c r="L139" s="7"/>
      <c r="M139" s="5" t="s">
        <v>1820</v>
      </c>
      <c r="N139" s="3" t="str">
        <f>M139&amp;" ("&amp;AU139&amp;")"</f>
        <v>&gt; 5000 (Shannon et al., 2014)</v>
      </c>
      <c r="O139" s="7" t="s">
        <v>291</v>
      </c>
      <c r="P139" s="5"/>
      <c r="Q139" s="5"/>
      <c r="R139" s="7" t="s">
        <v>292</v>
      </c>
      <c r="S139" s="7" t="s">
        <v>1820</v>
      </c>
      <c r="T139" s="7" t="s">
        <v>1819</v>
      </c>
      <c r="U139" s="5" t="s">
        <v>1737</v>
      </c>
      <c r="V139" s="7"/>
      <c r="W139" s="3"/>
      <c r="X139" s="3"/>
      <c r="Y139" s="3" t="s">
        <v>17</v>
      </c>
      <c r="Z139" s="3"/>
      <c r="AA139" s="3"/>
      <c r="AB139" s="3" t="s">
        <v>19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5"/>
      <c r="AS139" s="5"/>
      <c r="AT139" s="5" t="s">
        <v>862</v>
      </c>
      <c r="AU139" s="7" t="s">
        <v>290</v>
      </c>
      <c r="AV139" s="3" t="s">
        <v>1735</v>
      </c>
      <c r="AW139" s="21" t="s">
        <v>1352</v>
      </c>
    </row>
    <row r="140" spans="1:49" ht="15.75" customHeight="1">
      <c r="A140" s="79" t="s">
        <v>800</v>
      </c>
      <c r="B140" s="7">
        <v>3</v>
      </c>
      <c r="C140" s="4">
        <v>9</v>
      </c>
      <c r="D140" s="3" t="s">
        <v>47</v>
      </c>
      <c r="E140" s="3" t="s">
        <v>190</v>
      </c>
      <c r="F140" s="3" t="s">
        <v>274</v>
      </c>
      <c r="G140" s="7" t="s">
        <v>1426</v>
      </c>
      <c r="H140" s="3" t="s">
        <v>1426</v>
      </c>
      <c r="I140" s="3" t="str">
        <f>IF(G140=H140,"false","TRUE")</f>
        <v>false</v>
      </c>
      <c r="J140" s="4" t="str">
        <f>IF(C140&lt;10,(B140&amp;".0"&amp;C140),(B140&amp;"."&amp;C140))</f>
        <v>3.09</v>
      </c>
      <c r="K140" s="3" t="s">
        <v>1376</v>
      </c>
      <c r="L140" s="3"/>
      <c r="M140" s="5" t="s">
        <v>271</v>
      </c>
      <c r="N140" s="3" t="str">
        <f>M140&amp;" ("&amp;AU140&amp;")"</f>
        <v>&gt; home range diameter (Wearn &amp; Glover-Kapfer, 2017)</v>
      </c>
      <c r="O140" s="3" t="s">
        <v>273</v>
      </c>
      <c r="P140" s="7" t="s">
        <v>1818</v>
      </c>
      <c r="Q140" s="7"/>
      <c r="R140" s="3" t="s">
        <v>809</v>
      </c>
      <c r="S140" s="3" t="s">
        <v>271</v>
      </c>
      <c r="T140" s="3" t="s">
        <v>1762</v>
      </c>
      <c r="U140" s="5" t="s">
        <v>1764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 t="s">
        <v>1760</v>
      </c>
      <c r="AL140" s="3"/>
      <c r="AM140" s="3"/>
      <c r="AN140" s="3"/>
      <c r="AO140" s="3"/>
      <c r="AP140" s="3"/>
      <c r="AQ140" s="3"/>
      <c r="AR140" s="5"/>
      <c r="AS140" s="5"/>
      <c r="AT140" s="5" t="s">
        <v>862</v>
      </c>
      <c r="AU140" s="3" t="s">
        <v>35</v>
      </c>
      <c r="AV140" s="3" t="s">
        <v>1897</v>
      </c>
      <c r="AW140" s="21" t="s">
        <v>1352</v>
      </c>
    </row>
    <row r="141" spans="1:49" ht="15.75" customHeight="1">
      <c r="A141" s="79" t="s">
        <v>800</v>
      </c>
      <c r="B141" s="7">
        <v>3</v>
      </c>
      <c r="C141" s="4">
        <v>10</v>
      </c>
      <c r="D141" s="3" t="s">
        <v>47</v>
      </c>
      <c r="E141" s="3" t="s">
        <v>190</v>
      </c>
      <c r="F141" s="3" t="s">
        <v>531</v>
      </c>
      <c r="G141" s="7" t="s">
        <v>1427</v>
      </c>
      <c r="H141" s="3" t="s">
        <v>1427</v>
      </c>
      <c r="I141" s="3" t="str">
        <f>IF(G141=H141,"false","TRUE")</f>
        <v>false</v>
      </c>
      <c r="J141" s="4" t="str">
        <f>IF(C141&lt;10,(B141&amp;".0"&amp;C141),(B141&amp;"."&amp;C141))</f>
        <v>3.10</v>
      </c>
      <c r="K141" s="3" t="s">
        <v>1375</v>
      </c>
      <c r="L141" s="3"/>
      <c r="M141" s="5" t="s">
        <v>1817</v>
      </c>
      <c r="N141" s="3" t="str">
        <f>M141&amp;" ("&amp;AU141&amp;")"</f>
        <v>≥ 1 km is typical (Wearn &amp; Glover-Kapfer, 2017; Wearn &amp; Glover-Kapfer, 2017)</v>
      </c>
      <c r="O141" s="3" t="s">
        <v>530</v>
      </c>
      <c r="P141" s="5" t="s">
        <v>1786</v>
      </c>
      <c r="Q141" s="5"/>
      <c r="R141" s="3" t="s">
        <v>514</v>
      </c>
      <c r="S141" s="3" t="s">
        <v>1817</v>
      </c>
      <c r="T141" s="3" t="s">
        <v>1816</v>
      </c>
      <c r="U141" s="5" t="s">
        <v>1785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 t="s">
        <v>1760</v>
      </c>
      <c r="AL141" s="3"/>
      <c r="AM141" s="3"/>
      <c r="AN141" s="3"/>
      <c r="AO141" s="3"/>
      <c r="AP141" s="3"/>
      <c r="AQ141" s="3"/>
      <c r="AR141" s="5"/>
      <c r="AS141" s="5"/>
      <c r="AT141" s="5" t="s">
        <v>862</v>
      </c>
      <c r="AU141" s="3" t="s">
        <v>529</v>
      </c>
      <c r="AV141" s="3" t="s">
        <v>1735</v>
      </c>
      <c r="AW141" s="21" t="s">
        <v>1352</v>
      </c>
    </row>
    <row r="142" spans="1:49" ht="15.75" customHeight="1">
      <c r="A142" s="79" t="s">
        <v>800</v>
      </c>
      <c r="B142" s="7">
        <v>3</v>
      </c>
      <c r="C142" s="4">
        <v>11</v>
      </c>
      <c r="D142" s="3" t="s">
        <v>47</v>
      </c>
      <c r="E142" s="3" t="s">
        <v>187</v>
      </c>
      <c r="F142" s="3" t="s">
        <v>440</v>
      </c>
      <c r="G142" s="7" t="s">
        <v>1435</v>
      </c>
      <c r="H142" s="3" t="s">
        <v>1435</v>
      </c>
      <c r="I142" s="3" t="str">
        <f>IF(G142=H142,"false","TRUE")</f>
        <v>false</v>
      </c>
      <c r="J142" s="4" t="str">
        <f>IF(C142&lt;10,(B142&amp;".0"&amp;C142),(B142&amp;"."&amp;C142))</f>
        <v>3.11</v>
      </c>
      <c r="K142" s="3" t="s">
        <v>1378</v>
      </c>
      <c r="L142" s="3"/>
      <c r="M142" s="5" t="s">
        <v>1739</v>
      </c>
      <c r="N142" s="3" t="str">
        <f>M142&amp;" ("&amp;AU142&amp;")"</f>
        <v>≥ 30 (Mackenzie &amp; Royle, 2005; Guillera-Arroita et al., 2010; Shannon et al., 2014)</v>
      </c>
      <c r="O142" s="3" t="s">
        <v>439</v>
      </c>
      <c r="P142" s="3"/>
      <c r="Q142" s="3"/>
      <c r="R142" s="3" t="s">
        <v>431</v>
      </c>
      <c r="S142" s="3" t="s">
        <v>1739</v>
      </c>
      <c r="T142" s="3" t="s">
        <v>325</v>
      </c>
      <c r="U142" s="5" t="s">
        <v>1737</v>
      </c>
      <c r="V142" s="3"/>
      <c r="W142" s="3"/>
      <c r="X142" s="3"/>
      <c r="Y142" s="3" t="s">
        <v>17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 t="s">
        <v>862</v>
      </c>
      <c r="AU142" s="3" t="s">
        <v>438</v>
      </c>
      <c r="AV142" s="3" t="s">
        <v>1735</v>
      </c>
      <c r="AW142" s="21" t="s">
        <v>1352</v>
      </c>
    </row>
    <row r="143" spans="1:49" ht="15.75" customHeight="1">
      <c r="A143" s="79" t="s">
        <v>800</v>
      </c>
      <c r="B143" s="7">
        <v>3</v>
      </c>
      <c r="C143" s="4">
        <v>12</v>
      </c>
      <c r="D143" s="3" t="s">
        <v>47</v>
      </c>
      <c r="E143" s="3" t="s">
        <v>187</v>
      </c>
      <c r="F143" s="3" t="s">
        <v>388</v>
      </c>
      <c r="G143" s="7" t="s">
        <v>1436</v>
      </c>
      <c r="H143" s="3" t="s">
        <v>1436</v>
      </c>
      <c r="I143" s="3" t="str">
        <f>IF(G143=H143,"false","TRUE")</f>
        <v>false</v>
      </c>
      <c r="J143" s="4" t="str">
        <f>IF(C143&lt;10,(B143&amp;".0"&amp;C143),(B143&amp;"."&amp;C143))</f>
        <v>3.12</v>
      </c>
      <c r="K143" s="3" t="s">
        <v>1379</v>
      </c>
      <c r="L143" s="3"/>
      <c r="M143" s="5" t="s">
        <v>1815</v>
      </c>
      <c r="N143" s="3" t="str">
        <f>M143&amp;" ("&amp;AU143&amp;")"</f>
        <v>80-100 (Shannon et al., 2014)</v>
      </c>
      <c r="O143" s="3" t="s">
        <v>386</v>
      </c>
      <c r="P143" s="5"/>
      <c r="Q143" s="5"/>
      <c r="R143" s="3" t="s">
        <v>387</v>
      </c>
      <c r="S143" s="3" t="s">
        <v>1815</v>
      </c>
      <c r="T143" s="3" t="s">
        <v>1741</v>
      </c>
      <c r="U143" s="5" t="s">
        <v>1737</v>
      </c>
      <c r="V143" s="3"/>
      <c r="W143" s="3"/>
      <c r="X143" s="3"/>
      <c r="Y143" s="3" t="s">
        <v>17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5"/>
      <c r="AS143" s="5"/>
      <c r="AT143" s="5" t="s">
        <v>862</v>
      </c>
      <c r="AU143" s="3" t="s">
        <v>290</v>
      </c>
      <c r="AV143" s="3" t="s">
        <v>1735</v>
      </c>
      <c r="AW143" s="21" t="s">
        <v>1352</v>
      </c>
    </row>
    <row r="144" spans="1:49" ht="15.75" customHeight="1">
      <c r="A144" s="79" t="s">
        <v>800</v>
      </c>
      <c r="B144" s="7">
        <v>3</v>
      </c>
      <c r="C144" s="4">
        <v>13</v>
      </c>
      <c r="D144" s="5" t="s">
        <v>47</v>
      </c>
      <c r="E144" s="3" t="s">
        <v>177</v>
      </c>
      <c r="F144" s="3" t="s">
        <v>710</v>
      </c>
      <c r="G144" s="7" t="s">
        <v>1428</v>
      </c>
      <c r="H144" s="3" t="s">
        <v>1428</v>
      </c>
      <c r="I144" s="3" t="str">
        <f>IF(G144=H144,"false","TRUE")</f>
        <v>false</v>
      </c>
      <c r="J144" s="4" t="str">
        <f>IF(C144&lt;10,(B144&amp;".0"&amp;C144),(B144&amp;"."&amp;C144))</f>
        <v>3.13</v>
      </c>
      <c r="K144" s="3" t="s">
        <v>1356</v>
      </c>
      <c r="L144" s="3"/>
      <c r="M144" s="5" t="s">
        <v>1908</v>
      </c>
      <c r="N144" s="3" t="str">
        <f>M144&amp;" ("&amp;AU144&amp;")"</f>
        <v>&lt;b&gt;&gt; 40 (minumum)&lt;/b&gt; (Wearn &amp; Glover-Kapfer, 2017)</v>
      </c>
      <c r="O144" s="5" t="s">
        <v>709</v>
      </c>
      <c r="P144" s="3" t="s">
        <v>246</v>
      </c>
      <c r="Q144" s="3" t="b">
        <v>1</v>
      </c>
      <c r="R144" s="5">
        <v>40</v>
      </c>
      <c r="S144" s="5" t="s">
        <v>1814</v>
      </c>
      <c r="T144" s="3" t="s">
        <v>862</v>
      </c>
      <c r="U144" s="5" t="s">
        <v>1753</v>
      </c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 t="s">
        <v>1346</v>
      </c>
      <c r="AM144" s="3"/>
      <c r="AN144" s="3"/>
      <c r="AO144" s="3"/>
      <c r="AP144" s="3"/>
      <c r="AQ144" s="3"/>
      <c r="AR144" s="3"/>
      <c r="AS144" s="3"/>
      <c r="AT144" s="5" t="s">
        <v>862</v>
      </c>
      <c r="AU144" s="5" t="s">
        <v>35</v>
      </c>
      <c r="AV144" s="3" t="s">
        <v>1735</v>
      </c>
      <c r="AW144" s="21" t="s">
        <v>1352</v>
      </c>
    </row>
    <row r="145" spans="1:49" ht="15.75" customHeight="1">
      <c r="A145" s="79" t="s">
        <v>800</v>
      </c>
      <c r="B145" s="7">
        <v>3</v>
      </c>
      <c r="C145" s="4">
        <v>14</v>
      </c>
      <c r="D145" s="5" t="s">
        <v>47</v>
      </c>
      <c r="E145" s="3" t="s">
        <v>177</v>
      </c>
      <c r="F145" s="3" t="s">
        <v>485</v>
      </c>
      <c r="G145" s="7" t="s">
        <v>1429</v>
      </c>
      <c r="H145" s="3" t="s">
        <v>1429</v>
      </c>
      <c r="I145" s="3" t="str">
        <f>IF(G145=H145,"false","TRUE")</f>
        <v>false</v>
      </c>
      <c r="J145" s="4" t="str">
        <f>IF(C145&lt;10,(B145&amp;".0"&amp;C145),(B145&amp;"."&amp;C145))</f>
        <v>3.14</v>
      </c>
      <c r="K145" s="3" t="s">
        <v>862</v>
      </c>
      <c r="L145" s="3"/>
      <c r="M145" s="5" t="s">
        <v>1813</v>
      </c>
      <c r="N145" s="3" t="str">
        <f>M145&amp;" ("&amp;AU145&amp;")"</f>
        <v>Ideally ≥ 100 (Mackenzie &amp; Royle, 2005; Guillera-Arroita et al., 2010; Shannon et al., 2014)</v>
      </c>
      <c r="O145" s="5" t="s">
        <v>483</v>
      </c>
      <c r="P145" s="7" t="s">
        <v>1748</v>
      </c>
      <c r="Q145" s="7"/>
      <c r="R145" s="5" t="s">
        <v>484</v>
      </c>
      <c r="S145" s="5" t="s">
        <v>1813</v>
      </c>
      <c r="T145" s="3" t="s">
        <v>862</v>
      </c>
      <c r="U145" s="5" t="s">
        <v>1753</v>
      </c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5"/>
      <c r="AS145" s="5"/>
      <c r="AT145" s="5" t="s">
        <v>862</v>
      </c>
      <c r="AU145" s="5" t="s">
        <v>438</v>
      </c>
      <c r="AV145" s="3" t="s">
        <v>1735</v>
      </c>
      <c r="AW145" s="21" t="s">
        <v>1352</v>
      </c>
    </row>
    <row r="146" spans="1:49" ht="15.75" customHeight="1">
      <c r="A146" s="79" t="s">
        <v>800</v>
      </c>
      <c r="B146" s="7">
        <v>3</v>
      </c>
      <c r="C146" s="4">
        <v>15</v>
      </c>
      <c r="D146" s="5" t="s">
        <v>47</v>
      </c>
      <c r="E146" s="3" t="s">
        <v>177</v>
      </c>
      <c r="F146" s="3" t="s">
        <v>278</v>
      </c>
      <c r="G146" s="7" t="s">
        <v>1430</v>
      </c>
      <c r="H146" s="3" t="s">
        <v>1430</v>
      </c>
      <c r="I146" s="3" t="str">
        <f>IF(G146=H146,"false","TRUE")</f>
        <v>false</v>
      </c>
      <c r="J146" s="4" t="str">
        <f>IF(C146&lt;10,(B146&amp;".0"&amp;C146),(B146&amp;"."&amp;C146))</f>
        <v>3.15</v>
      </c>
      <c r="K146" s="3" t="s">
        <v>862</v>
      </c>
      <c r="L146" s="5"/>
      <c r="M146" s="5" t="s">
        <v>275</v>
      </c>
      <c r="N146" s="3" t="str">
        <f>M146&amp;" ("&amp;AU146&amp;")"</f>
        <v>&gt; 60; species-dependent (Rovero et al., 2013)</v>
      </c>
      <c r="O146" s="5" t="s">
        <v>275</v>
      </c>
      <c r="P146" s="5" t="s">
        <v>1812</v>
      </c>
      <c r="Q146" s="5"/>
      <c r="R146" s="5" t="s">
        <v>277</v>
      </c>
      <c r="S146" s="5" t="s">
        <v>275</v>
      </c>
      <c r="T146" s="3" t="s">
        <v>862</v>
      </c>
      <c r="U146" s="5" t="s">
        <v>1753</v>
      </c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 t="s">
        <v>65</v>
      </c>
      <c r="AS146" s="3"/>
      <c r="AT146" s="5" t="s">
        <v>862</v>
      </c>
      <c r="AU146" s="5" t="s">
        <v>53</v>
      </c>
      <c r="AV146" s="3" t="s">
        <v>1735</v>
      </c>
      <c r="AW146" s="21" t="s">
        <v>1352</v>
      </c>
    </row>
    <row r="147" spans="1:49" ht="15.75" customHeight="1">
      <c r="A147" s="79" t="s">
        <v>800</v>
      </c>
      <c r="B147" s="7">
        <v>3</v>
      </c>
      <c r="C147" s="4">
        <v>16</v>
      </c>
      <c r="D147" s="5" t="s">
        <v>47</v>
      </c>
      <c r="E147" s="3" t="s">
        <v>177</v>
      </c>
      <c r="F147" s="3" t="s">
        <v>579</v>
      </c>
      <c r="G147" s="7" t="s">
        <v>1431</v>
      </c>
      <c r="H147" s="3" t="s">
        <v>1431</v>
      </c>
      <c r="I147" s="3" t="str">
        <f>IF(G147=H147,"false","TRUE")</f>
        <v>false</v>
      </c>
      <c r="J147" s="4" t="str">
        <f>IF(C147&lt;10,(B147&amp;".0"&amp;C147),(B147&amp;"."&amp;C147))</f>
        <v>3.16</v>
      </c>
      <c r="K147" s="3" t="s">
        <v>1382</v>
      </c>
      <c r="L147" s="5"/>
      <c r="M147" s="5" t="s">
        <v>1811</v>
      </c>
      <c r="N147" s="3" t="str">
        <f>M147&amp;" ("&amp;AU147&amp;")"</f>
        <v>&lt; 20 (Kays et al., 2020)</v>
      </c>
      <c r="O147" s="5" t="s">
        <v>577</v>
      </c>
      <c r="P147" s="5"/>
      <c r="Q147" s="5"/>
      <c r="R147" s="5" t="s">
        <v>578</v>
      </c>
      <c r="S147" s="5" t="s">
        <v>1811</v>
      </c>
      <c r="T147" s="5" t="s">
        <v>1809</v>
      </c>
      <c r="U147" s="5" t="s">
        <v>1753</v>
      </c>
      <c r="V147" s="5"/>
      <c r="W147" s="3"/>
      <c r="X147" s="3"/>
      <c r="Y147" s="3"/>
      <c r="Z147" s="3"/>
      <c r="AA147" s="3"/>
      <c r="AB147" s="3" t="s">
        <v>19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5"/>
      <c r="AS147" s="5"/>
      <c r="AT147" s="5" t="s">
        <v>862</v>
      </c>
      <c r="AU147" s="5" t="s">
        <v>320</v>
      </c>
      <c r="AV147" s="3" t="s">
        <v>1735</v>
      </c>
      <c r="AW147" s="21" t="s">
        <v>1352</v>
      </c>
    </row>
    <row r="148" spans="1:49" ht="15.75" customHeight="1">
      <c r="A148" s="79" t="s">
        <v>800</v>
      </c>
      <c r="B148" s="7">
        <v>3</v>
      </c>
      <c r="C148" s="4">
        <v>17</v>
      </c>
      <c r="D148" s="5" t="s">
        <v>47</v>
      </c>
      <c r="E148" s="3" t="s">
        <v>177</v>
      </c>
      <c r="F148" s="3" t="s">
        <v>599</v>
      </c>
      <c r="G148" s="7" t="s">
        <v>1432</v>
      </c>
      <c r="H148" s="3" t="s">
        <v>1432</v>
      </c>
      <c r="I148" s="3" t="str">
        <f>IF(G148=H148,"false","TRUE")</f>
        <v>false</v>
      </c>
      <c r="J148" s="4" t="str">
        <f>IF(C148&lt;10,(B148&amp;".0"&amp;C148),(B148&amp;"."&amp;C148))</f>
        <v>3.17</v>
      </c>
      <c r="K148" s="3" t="s">
        <v>1382</v>
      </c>
      <c r="L148" s="5"/>
      <c r="M148" s="5" t="s">
        <v>1810</v>
      </c>
      <c r="N148" s="3" t="str">
        <f>M148&amp;" ("&amp;AU148&amp;")"</f>
        <v>≤ 30 (Shannon et al., 2014)</v>
      </c>
      <c r="O148" s="5" t="s">
        <v>597</v>
      </c>
      <c r="P148" s="5"/>
      <c r="Q148" s="5"/>
      <c r="R148" s="5" t="s">
        <v>598</v>
      </c>
      <c r="S148" s="5" t="s">
        <v>1810</v>
      </c>
      <c r="T148" s="5" t="s">
        <v>1809</v>
      </c>
      <c r="U148" s="5" t="s">
        <v>1753</v>
      </c>
      <c r="V148" s="5"/>
      <c r="W148" s="3"/>
      <c r="X148" s="3"/>
      <c r="Y148" s="3"/>
      <c r="Z148" s="3"/>
      <c r="AA148" s="3"/>
      <c r="AB148" s="3" t="s">
        <v>19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5"/>
      <c r="AS148" s="5"/>
      <c r="AT148" s="5" t="s">
        <v>862</v>
      </c>
      <c r="AU148" s="5" t="s">
        <v>290</v>
      </c>
      <c r="AV148" s="3" t="s">
        <v>1735</v>
      </c>
      <c r="AW148" s="21" t="s">
        <v>1352</v>
      </c>
    </row>
    <row r="149" spans="1:49" ht="15.75" customHeight="1">
      <c r="A149" s="79" t="s">
        <v>800</v>
      </c>
      <c r="B149" s="7">
        <v>3</v>
      </c>
      <c r="C149" s="4">
        <v>18</v>
      </c>
      <c r="D149" s="5" t="s">
        <v>47</v>
      </c>
      <c r="E149" s="3" t="s">
        <v>177</v>
      </c>
      <c r="F149" s="3" t="s">
        <v>323</v>
      </c>
      <c r="G149" s="7" t="s">
        <v>1433</v>
      </c>
      <c r="H149" s="3" t="s">
        <v>1433</v>
      </c>
      <c r="I149" s="3" t="str">
        <f>IF(G149=H149,"false","TRUE")</f>
        <v>false</v>
      </c>
      <c r="J149" s="4" t="str">
        <f>IF(C149&lt;10,(B149&amp;".0"&amp;C149),(B149&amp;"."&amp;C149))</f>
        <v>3.18</v>
      </c>
      <c r="K149" s="3" t="s">
        <v>1384</v>
      </c>
      <c r="L149" s="5"/>
      <c r="M149" s="5" t="s">
        <v>1808</v>
      </c>
      <c r="N149" s="3" t="str">
        <f>M149&amp;" ("&amp;AU149&amp;")"</f>
        <v>&gt; 150 (Kays et al., 2020)</v>
      </c>
      <c r="O149" s="5" t="s">
        <v>321</v>
      </c>
      <c r="P149" s="5"/>
      <c r="Q149" s="5"/>
      <c r="R149" s="5" t="s">
        <v>322</v>
      </c>
      <c r="S149" s="5" t="s">
        <v>1808</v>
      </c>
      <c r="T149" s="5" t="s">
        <v>1807</v>
      </c>
      <c r="U149" s="5" t="s">
        <v>1753</v>
      </c>
      <c r="V149" s="5"/>
      <c r="W149" s="3"/>
      <c r="X149" s="3"/>
      <c r="Y149" s="3"/>
      <c r="Z149" s="3"/>
      <c r="AA149" s="3"/>
      <c r="AB149" s="3" t="s">
        <v>19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5"/>
      <c r="AS149" s="5"/>
      <c r="AT149" s="5" t="s">
        <v>862</v>
      </c>
      <c r="AU149" s="5" t="s">
        <v>320</v>
      </c>
      <c r="AV149" s="3" t="s">
        <v>1735</v>
      </c>
      <c r="AW149" s="21" t="s">
        <v>1352</v>
      </c>
    </row>
    <row r="150" spans="1:49" ht="15.75" customHeight="1">
      <c r="A150" s="79" t="s">
        <v>800</v>
      </c>
      <c r="B150" s="7">
        <v>3</v>
      </c>
      <c r="C150" s="4">
        <v>19</v>
      </c>
      <c r="D150" s="5" t="s">
        <v>47</v>
      </c>
      <c r="E150" s="3" t="s">
        <v>177</v>
      </c>
      <c r="F150" s="3" t="s">
        <v>429</v>
      </c>
      <c r="G150" s="7" t="s">
        <v>1434</v>
      </c>
      <c r="H150" s="3" t="s">
        <v>1434</v>
      </c>
      <c r="I150" s="3" t="str">
        <f>IF(G150=H150,"false","TRUE")</f>
        <v>false</v>
      </c>
      <c r="J150" s="4" t="str">
        <f>IF(C150&lt;10,(B150&amp;".0"&amp;C150),(B150&amp;"."&amp;C150))</f>
        <v>3.19</v>
      </c>
      <c r="K150" s="3" t="s">
        <v>1383</v>
      </c>
      <c r="L150" s="5"/>
      <c r="M150" s="5" t="s">
        <v>1806</v>
      </c>
      <c r="N150" s="3" t="str">
        <f>M150&amp;" ("&amp;AU150&amp;")"</f>
        <v>30-60 (Shannon et al., 2014)</v>
      </c>
      <c r="O150" s="5" t="s">
        <v>427</v>
      </c>
      <c r="P150" s="5"/>
      <c r="Q150" s="5"/>
      <c r="R150" s="5" t="s">
        <v>428</v>
      </c>
      <c r="S150" s="5" t="s">
        <v>1806</v>
      </c>
      <c r="T150" s="5" t="s">
        <v>1805</v>
      </c>
      <c r="U150" s="5" t="s">
        <v>1753</v>
      </c>
      <c r="V150" s="5"/>
      <c r="W150" s="3"/>
      <c r="X150" s="3"/>
      <c r="Y150" s="3"/>
      <c r="Z150" s="3"/>
      <c r="AA150" s="3"/>
      <c r="AB150" s="3" t="s">
        <v>19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5"/>
      <c r="AS150" s="5"/>
      <c r="AT150" s="5" t="s">
        <v>862</v>
      </c>
      <c r="AU150" s="5" t="s">
        <v>290</v>
      </c>
      <c r="AV150" s="3" t="s">
        <v>1735</v>
      </c>
      <c r="AW150" s="21" t="s">
        <v>1352</v>
      </c>
    </row>
    <row r="151" spans="1:49" ht="15.75" customHeight="1">
      <c r="A151" s="79" t="s">
        <v>800</v>
      </c>
      <c r="B151" s="7">
        <v>3</v>
      </c>
      <c r="C151" s="4">
        <v>20</v>
      </c>
      <c r="D151" s="5" t="s">
        <v>47</v>
      </c>
      <c r="E151" s="3" t="s">
        <v>197</v>
      </c>
      <c r="F151" s="3" t="s">
        <v>686</v>
      </c>
      <c r="G151" s="7" t="s">
        <v>1441</v>
      </c>
      <c r="H151" s="3" t="s">
        <v>1441</v>
      </c>
      <c r="I151" s="3" t="str">
        <f>IF(G151=H151,"false","TRUE")</f>
        <v>false</v>
      </c>
      <c r="J151" s="4" t="str">
        <f>IF(C151&lt;10,(B151&amp;".0"&amp;C151),(B151&amp;"."&amp;C151))</f>
        <v>3.20</v>
      </c>
      <c r="K151" s="3" t="s">
        <v>862</v>
      </c>
      <c r="L151" s="5"/>
      <c r="M151" s="5" t="s">
        <v>276</v>
      </c>
      <c r="N151" s="3" t="str">
        <f>M151&amp;" ("&amp;AU151&amp;")"</f>
        <v>Species-dependent (Guillera-Arroita et al., 2010)</v>
      </c>
      <c r="O151" s="5" t="s">
        <v>276</v>
      </c>
      <c r="P151" s="5" t="s">
        <v>1781</v>
      </c>
      <c r="Q151" s="5"/>
      <c r="R151" s="5" t="s">
        <v>65</v>
      </c>
      <c r="S151" s="5" t="s">
        <v>276</v>
      </c>
      <c r="T151" s="3" t="s">
        <v>862</v>
      </c>
      <c r="U151" s="5" t="s">
        <v>862</v>
      </c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 t="s">
        <v>65</v>
      </c>
      <c r="AS151" s="3"/>
      <c r="AT151" s="5" t="s">
        <v>862</v>
      </c>
      <c r="AU151" s="5" t="s">
        <v>685</v>
      </c>
      <c r="AV151" s="3" t="s">
        <v>1735</v>
      </c>
      <c r="AW151" s="21" t="s">
        <v>1352</v>
      </c>
    </row>
    <row r="152" spans="1:49" ht="15.75" customHeight="1">
      <c r="A152" s="79" t="s">
        <v>800</v>
      </c>
      <c r="B152" s="7">
        <v>3</v>
      </c>
      <c r="C152" s="4">
        <v>21</v>
      </c>
      <c r="D152" s="5" t="s">
        <v>47</v>
      </c>
      <c r="E152" s="3" t="s">
        <v>197</v>
      </c>
      <c r="F152" s="3" t="s">
        <v>568</v>
      </c>
      <c r="G152" s="7" t="s">
        <v>1442</v>
      </c>
      <c r="H152" s="3" t="s">
        <v>1442</v>
      </c>
      <c r="I152" s="3" t="str">
        <f>IF(G152=H152,"false","TRUE")</f>
        <v>false</v>
      </c>
      <c r="J152" s="4" t="str">
        <f>IF(C152&lt;10,(B152&amp;".0"&amp;C152),(B152&amp;"."&amp;C152))</f>
        <v>3.21</v>
      </c>
      <c r="K152" s="3" t="s">
        <v>862</v>
      </c>
      <c r="L152" s="3"/>
      <c r="M152" s="5" t="s">
        <v>566</v>
      </c>
      <c r="N152" s="3" t="str">
        <f>M152&amp;" ("&amp;AU152&amp;")"</f>
        <v>Ideally &lt; 6 months (Mackenzie &amp; Royle, 2005; Guillera-Arroita et al., 2010; O'Brien, 2010; Shannon et al., 2014)</v>
      </c>
      <c r="O152" s="5" t="s">
        <v>566</v>
      </c>
      <c r="P152" s="7" t="s">
        <v>1748</v>
      </c>
      <c r="Q152" s="7"/>
      <c r="R152" s="5" t="s">
        <v>567</v>
      </c>
      <c r="S152" s="5" t="s">
        <v>566</v>
      </c>
      <c r="T152" s="3" t="s">
        <v>862</v>
      </c>
      <c r="U152" s="5" t="s">
        <v>1747</v>
      </c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5"/>
      <c r="AS152" s="5"/>
      <c r="AT152" s="5" t="s">
        <v>862</v>
      </c>
      <c r="AU152" s="5" t="s">
        <v>45</v>
      </c>
      <c r="AV152" s="3" t="s">
        <v>1735</v>
      </c>
      <c r="AW152" s="21" t="s">
        <v>1352</v>
      </c>
    </row>
    <row r="153" spans="1:49" ht="15.75" customHeight="1">
      <c r="A153" s="79" t="s">
        <v>800</v>
      </c>
      <c r="B153" s="7">
        <v>4</v>
      </c>
      <c r="C153" s="4">
        <v>1</v>
      </c>
      <c r="D153" s="3" t="s">
        <v>90</v>
      </c>
      <c r="E153" s="3" t="s">
        <v>40</v>
      </c>
      <c r="F153" s="3" t="s">
        <v>141</v>
      </c>
      <c r="G153" s="7" t="s">
        <v>1443</v>
      </c>
      <c r="H153" s="3" t="s">
        <v>1443</v>
      </c>
      <c r="I153" s="3" t="str">
        <f>IF(G153=H153,"false","TRUE")</f>
        <v>false</v>
      </c>
      <c r="J153" s="4" t="str">
        <f>IF(C153&lt;10,(B153&amp;".0"&amp;C153),(B153&amp;"."&amp;C153))</f>
        <v>4.01</v>
      </c>
      <c r="K153" s="3" t="s">
        <v>862</v>
      </c>
      <c r="L153" s="3"/>
      <c r="M153" s="5" t="s">
        <v>140</v>
      </c>
      <c r="N153" s="3" t="str">
        <f>M153&amp;" ("&amp;AU153&amp;")"</f>
        <v>Ideally random (Wearn &amp; Glover-Kapfer, 2017)</v>
      </c>
      <c r="O153" s="3" t="s">
        <v>140</v>
      </c>
      <c r="P153" s="7" t="s">
        <v>1748</v>
      </c>
      <c r="Q153" s="7"/>
      <c r="R153" s="3" t="s">
        <v>136</v>
      </c>
      <c r="S153" s="3" t="s">
        <v>140</v>
      </c>
      <c r="T153" s="3" t="s">
        <v>862</v>
      </c>
      <c r="U153" s="5" t="s">
        <v>862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" t="s">
        <v>862</v>
      </c>
      <c r="AU153" s="3" t="s">
        <v>35</v>
      </c>
      <c r="AV153" s="3" t="s">
        <v>1735</v>
      </c>
      <c r="AW153" s="21" t="s">
        <v>1352</v>
      </c>
    </row>
    <row r="154" spans="1:49" ht="14.25" customHeight="1">
      <c r="A154" s="79" t="s">
        <v>800</v>
      </c>
      <c r="B154" s="7">
        <v>4</v>
      </c>
      <c r="C154" s="4">
        <v>2</v>
      </c>
      <c r="D154" s="3" t="s">
        <v>90</v>
      </c>
      <c r="E154" s="3" t="s">
        <v>40</v>
      </c>
      <c r="F154" s="3" t="s">
        <v>91</v>
      </c>
      <c r="G154" s="7" t="s">
        <v>1444</v>
      </c>
      <c r="H154" s="3" t="s">
        <v>1444</v>
      </c>
      <c r="I154" s="3" t="str">
        <f>IF(G154=H154,"false","TRUE")</f>
        <v>false</v>
      </c>
      <c r="J154" s="4" t="str">
        <f>IF(C154&lt;10,(B154&amp;".0"&amp;C154),(B154&amp;"."&amp;C154))</f>
        <v>4.02</v>
      </c>
      <c r="K154" s="3" t="s">
        <v>862</v>
      </c>
      <c r="L154" s="5"/>
      <c r="M154" s="5" t="s">
        <v>67</v>
      </c>
      <c r="N154" s="3" t="str">
        <f>M154&amp;" ("&amp;AU154&amp;")"</f>
        <v>Systematic random (Wearn &amp; Glover-Kapfer, 2017)</v>
      </c>
      <c r="O154" s="3" t="s">
        <v>67</v>
      </c>
      <c r="P154" s="5" t="s">
        <v>1735</v>
      </c>
      <c r="Q154" s="5"/>
      <c r="R154" s="3" t="s">
        <v>67</v>
      </c>
      <c r="S154" s="3" t="s">
        <v>67</v>
      </c>
      <c r="T154" s="3" t="s">
        <v>862</v>
      </c>
      <c r="U154" s="5" t="s">
        <v>862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5"/>
      <c r="AS154" s="5"/>
      <c r="AT154" s="5" t="s">
        <v>862</v>
      </c>
      <c r="AU154" s="3" t="s">
        <v>35</v>
      </c>
      <c r="AV154" s="3" t="s">
        <v>1735</v>
      </c>
      <c r="AW154" s="21" t="s">
        <v>1352</v>
      </c>
    </row>
    <row r="155" spans="1:49" ht="15.75" customHeight="1">
      <c r="A155" s="79" t="s">
        <v>800</v>
      </c>
      <c r="B155" s="7">
        <v>4</v>
      </c>
      <c r="C155" s="4">
        <v>3</v>
      </c>
      <c r="D155" s="7" t="s">
        <v>90</v>
      </c>
      <c r="E155" s="7" t="s">
        <v>184</v>
      </c>
      <c r="F155" s="3" t="s">
        <v>311</v>
      </c>
      <c r="G155" s="7" t="s">
        <v>1455</v>
      </c>
      <c r="H155" s="3" t="s">
        <v>1455</v>
      </c>
      <c r="I155" s="3" t="str">
        <f>IF(G155=H155,"false","TRUE")</f>
        <v>false</v>
      </c>
      <c r="J155" s="4" t="str">
        <f>IF(C155&lt;10,(B155&amp;".0"&amp;C155),(B155&amp;"."&amp;C155))</f>
        <v>4.03</v>
      </c>
      <c r="K155" s="3" t="s">
        <v>862</v>
      </c>
      <c r="L155" s="3"/>
      <c r="M155" s="5" t="s">
        <v>309</v>
      </c>
      <c r="N155" s="3" t="str">
        <f>M155&amp;" ("&amp;AU155&amp;")"</f>
        <v>Ideally &gt; 2000 (Wearn &amp; Glover-Kapfer, 2017)</v>
      </c>
      <c r="O155" s="7" t="s">
        <v>309</v>
      </c>
      <c r="P155" s="7" t="s">
        <v>1748</v>
      </c>
      <c r="Q155" s="7"/>
      <c r="R155" s="7" t="s">
        <v>310</v>
      </c>
      <c r="S155" s="7" t="s">
        <v>1804</v>
      </c>
      <c r="T155" s="3" t="s">
        <v>862</v>
      </c>
      <c r="U155" s="5" t="s">
        <v>1737</v>
      </c>
      <c r="V155" s="7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7"/>
      <c r="AS155" s="7"/>
      <c r="AT155" s="5" t="s">
        <v>862</v>
      </c>
      <c r="AU155" s="7" t="s">
        <v>35</v>
      </c>
      <c r="AV155" s="3" t="s">
        <v>1735</v>
      </c>
      <c r="AW155" s="21" t="s">
        <v>1352</v>
      </c>
    </row>
    <row r="156" spans="1:49" ht="15.75" customHeight="1">
      <c r="A156" s="79" t="s">
        <v>800</v>
      </c>
      <c r="B156" s="7">
        <v>4</v>
      </c>
      <c r="C156" s="4">
        <v>4</v>
      </c>
      <c r="D156" s="7" t="s">
        <v>90</v>
      </c>
      <c r="E156" s="7" t="s">
        <v>184</v>
      </c>
      <c r="F156" s="3" t="s">
        <v>636</v>
      </c>
      <c r="G156" s="7" t="s">
        <v>1456</v>
      </c>
      <c r="H156" s="3" t="s">
        <v>1456</v>
      </c>
      <c r="I156" s="3" t="str">
        <f>IF(G156=H156,"false","TRUE")</f>
        <v>false</v>
      </c>
      <c r="J156" s="4" t="str">
        <f>IF(C156&lt;10,(B156&amp;".0"&amp;C156),(B156&amp;"."&amp;C156))</f>
        <v>4.04</v>
      </c>
      <c r="K156" s="3" t="s">
        <v>1389</v>
      </c>
      <c r="L156" s="7"/>
      <c r="M156" s="5" t="s">
        <v>1802</v>
      </c>
      <c r="N156" s="3" t="str">
        <f>M156&amp;" ("&amp;AU156&amp;")"</f>
        <v>Enough for &gt; 10 detections (Rowcliffe et al., 2008; Wearn &amp; Glover-Kapfer, 2017)</v>
      </c>
      <c r="O156" s="7" t="s">
        <v>635</v>
      </c>
      <c r="P156" s="5" t="s">
        <v>1803</v>
      </c>
      <c r="Q156" s="5"/>
      <c r="R156" s="7" t="s">
        <v>65</v>
      </c>
      <c r="S156" s="7" t="s">
        <v>1802</v>
      </c>
      <c r="T156" s="3" t="s">
        <v>862</v>
      </c>
      <c r="U156" s="5" t="s">
        <v>1801</v>
      </c>
      <c r="V156" s="7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840</v>
      </c>
      <c r="AO156" s="3" t="s">
        <v>831</v>
      </c>
      <c r="AP156" s="3"/>
      <c r="AQ156" s="3"/>
      <c r="AR156" s="5"/>
      <c r="AS156" s="5"/>
      <c r="AT156" s="7" t="s">
        <v>635</v>
      </c>
      <c r="AU156" s="7" t="s">
        <v>288</v>
      </c>
      <c r="AV156" s="3" t="s">
        <v>1735</v>
      </c>
      <c r="AW156" s="21" t="s">
        <v>1352</v>
      </c>
    </row>
    <row r="157" spans="1:49" ht="15.75" customHeight="1">
      <c r="A157" s="79" t="s">
        <v>800</v>
      </c>
      <c r="B157" s="7">
        <v>4</v>
      </c>
      <c r="C157" s="4">
        <v>5</v>
      </c>
      <c r="D157" s="7" t="s">
        <v>90</v>
      </c>
      <c r="E157" s="7" t="s">
        <v>184</v>
      </c>
      <c r="F157" s="3" t="s">
        <v>629</v>
      </c>
      <c r="G157" s="7" t="s">
        <v>1457</v>
      </c>
      <c r="H157" s="3" t="s">
        <v>1457</v>
      </c>
      <c r="I157" s="3" t="str">
        <f>IF(G157=H157,"false","TRUE")</f>
        <v>false</v>
      </c>
      <c r="J157" s="4" t="str">
        <f>IF(C157&lt;10,(B157&amp;".0"&amp;C157),(B157&amp;"."&amp;C157))</f>
        <v>4.05</v>
      </c>
      <c r="K157" s="3" t="s">
        <v>1390</v>
      </c>
      <c r="L157" s="7"/>
      <c r="M157" s="5" t="s">
        <v>626</v>
      </c>
      <c r="N157" s="3" t="str">
        <f>M157&amp;" ("&amp;AU157&amp;")"</f>
        <v>Ideally &gt; 20 detections (Rowcliffe et al., 2008; Wearn &amp; Glover-Kapfer, 2017)</v>
      </c>
      <c r="O157" s="7" t="s">
        <v>628</v>
      </c>
      <c r="P157" s="7" t="s">
        <v>1748</v>
      </c>
      <c r="Q157" s="7"/>
      <c r="R157" s="7" t="s">
        <v>65</v>
      </c>
      <c r="S157" s="7" t="s">
        <v>626</v>
      </c>
      <c r="T157" s="3" t="s">
        <v>862</v>
      </c>
      <c r="U157" s="5" t="s">
        <v>1801</v>
      </c>
      <c r="V157" s="7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 t="s">
        <v>840</v>
      </c>
      <c r="AO157" s="3" t="s">
        <v>831</v>
      </c>
      <c r="AP157" s="3"/>
      <c r="AQ157" s="3"/>
      <c r="AR157" s="7"/>
      <c r="AS157" s="7"/>
      <c r="AT157" s="7" t="s">
        <v>628</v>
      </c>
      <c r="AU157" s="7" t="s">
        <v>288</v>
      </c>
      <c r="AV157" s="3" t="s">
        <v>1735</v>
      </c>
      <c r="AW157" s="21" t="s">
        <v>1352</v>
      </c>
    </row>
    <row r="158" spans="1:49" ht="15.75" customHeight="1">
      <c r="A158" s="79" t="s">
        <v>800</v>
      </c>
      <c r="B158" s="7">
        <v>4</v>
      </c>
      <c r="C158" s="4">
        <v>6</v>
      </c>
      <c r="D158" s="7" t="s">
        <v>90</v>
      </c>
      <c r="E158" s="7" t="s">
        <v>184</v>
      </c>
      <c r="F158" s="3" t="s">
        <v>319</v>
      </c>
      <c r="G158" s="7" t="s">
        <v>1458</v>
      </c>
      <c r="H158" s="3" t="s">
        <v>1458</v>
      </c>
      <c r="I158" s="3" t="str">
        <f>IF(G158=H158,"false","TRUE")</f>
        <v>false</v>
      </c>
      <c r="J158" s="4" t="str">
        <f>IF(C158&lt;10,(B158&amp;".0"&amp;C158),(B158&amp;"."&amp;C158))</f>
        <v>4.06</v>
      </c>
      <c r="K158" s="3" t="s">
        <v>1369</v>
      </c>
      <c r="L158" s="7"/>
      <c r="M158" s="5" t="s">
        <v>1799</v>
      </c>
      <c r="N158" s="3" t="str">
        <f>M158&amp;" ("&amp;AU158&amp;")"</f>
        <v>&gt; 2000 (Rowcliffe et al., 2008; Wearn &amp; Glover-Kapfer, 2017)</v>
      </c>
      <c r="O158" s="7" t="s">
        <v>318</v>
      </c>
      <c r="P158" s="5" t="s">
        <v>1800</v>
      </c>
      <c r="Q158" s="5"/>
      <c r="R158" s="7" t="s">
        <v>310</v>
      </c>
      <c r="S158" s="7" t="s">
        <v>1799</v>
      </c>
      <c r="T158" s="7" t="s">
        <v>1798</v>
      </c>
      <c r="U158" s="5" t="s">
        <v>1737</v>
      </c>
      <c r="V158" s="7"/>
      <c r="W158" s="3"/>
      <c r="X158" s="3"/>
      <c r="Y158" s="3"/>
      <c r="Z158" s="3"/>
      <c r="AA158" s="3"/>
      <c r="AB158" s="3" t="s">
        <v>19</v>
      </c>
      <c r="AC158" s="3" t="s">
        <v>830</v>
      </c>
      <c r="AD158" s="3" t="s">
        <v>817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5"/>
      <c r="AS158" s="5"/>
      <c r="AT158" s="5" t="s">
        <v>862</v>
      </c>
      <c r="AU158" s="7" t="s">
        <v>288</v>
      </c>
      <c r="AV158" s="3" t="s">
        <v>1735</v>
      </c>
      <c r="AW158" s="21" t="s">
        <v>1352</v>
      </c>
    </row>
    <row r="159" spans="1:49" ht="15.75" customHeight="1">
      <c r="A159" s="79" t="s">
        <v>800</v>
      </c>
      <c r="B159" s="7">
        <v>4</v>
      </c>
      <c r="C159" s="4">
        <v>7</v>
      </c>
      <c r="D159" s="7" t="s">
        <v>90</v>
      </c>
      <c r="E159" s="7" t="s">
        <v>184</v>
      </c>
      <c r="F159" s="3" t="s">
        <v>308</v>
      </c>
      <c r="G159" s="7" t="s">
        <v>1459</v>
      </c>
      <c r="H159" s="3" t="s">
        <v>1459</v>
      </c>
      <c r="I159" s="3" t="str">
        <f>IF(G159=H159,"false","TRUE")</f>
        <v>false</v>
      </c>
      <c r="J159" s="4" t="str">
        <f>IF(C159&lt;10,(B159&amp;".0"&amp;C159),(B159&amp;"."&amp;C159))</f>
        <v>4.07</v>
      </c>
      <c r="K159" s="3" t="s">
        <v>1382</v>
      </c>
      <c r="L159" s="7"/>
      <c r="M159" s="5" t="s">
        <v>1797</v>
      </c>
      <c r="N159" s="3" t="str">
        <f>M159&amp;" ("&amp;AU159&amp;")"</f>
        <v>&gt; 250 (Rowcliffe et al., 2008; Rovero &amp; Marshall, 2009; Wearn &amp; Glover-Kapfer, 2017)</v>
      </c>
      <c r="O159" s="7" t="s">
        <v>306</v>
      </c>
      <c r="P159" s="5"/>
      <c r="Q159" s="5"/>
      <c r="R159" s="7" t="s">
        <v>307</v>
      </c>
      <c r="S159" s="7" t="s">
        <v>1797</v>
      </c>
      <c r="T159" s="7" t="s">
        <v>1796</v>
      </c>
      <c r="U159" s="5" t="s">
        <v>1737</v>
      </c>
      <c r="V159" s="7"/>
      <c r="W159" s="3"/>
      <c r="X159" s="3"/>
      <c r="Y159" s="3"/>
      <c r="Z159" s="3"/>
      <c r="AA159" s="3"/>
      <c r="AB159" s="3" t="s">
        <v>19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5"/>
      <c r="AS159" s="5"/>
      <c r="AT159" s="5" t="s">
        <v>862</v>
      </c>
      <c r="AU159" s="7" t="s">
        <v>305</v>
      </c>
      <c r="AV159" s="3" t="s">
        <v>1735</v>
      </c>
      <c r="AW159" s="21" t="s">
        <v>1352</v>
      </c>
    </row>
    <row r="160" spans="1:49" ht="15.75" customHeight="1">
      <c r="A160" s="79" t="s">
        <v>800</v>
      </c>
      <c r="B160" s="7">
        <v>4</v>
      </c>
      <c r="C160" s="4">
        <v>8</v>
      </c>
      <c r="D160" s="7" t="s">
        <v>90</v>
      </c>
      <c r="E160" s="7" t="s">
        <v>184</v>
      </c>
      <c r="F160" s="3" t="s">
        <v>697</v>
      </c>
      <c r="G160" s="7" t="s">
        <v>1460</v>
      </c>
      <c r="H160" s="3" t="s">
        <v>1460</v>
      </c>
      <c r="I160" s="3" t="str">
        <f>IF(G160=H160,"false","TRUE")</f>
        <v>false</v>
      </c>
      <c r="J160" s="4" t="str">
        <f>IF(C160&lt;10,(B160&amp;".0"&amp;C160),(B160&amp;"."&amp;C160))</f>
        <v>4.08</v>
      </c>
      <c r="K160" s="3" t="s">
        <v>1385</v>
      </c>
      <c r="L160" s="7"/>
      <c r="M160" s="5" t="s">
        <v>1794</v>
      </c>
      <c r="N160" s="3" t="str">
        <f>M160&amp;" ("&amp;AU160&amp;")"</f>
        <v>&gt; 20,000 (O'Brien, 2010; Wearn &amp; Glover-Kapfer, 2017)</v>
      </c>
      <c r="O160" s="7" t="s">
        <v>696</v>
      </c>
      <c r="P160" s="5"/>
      <c r="Q160" s="5"/>
      <c r="R160" s="7" t="s">
        <v>1795</v>
      </c>
      <c r="S160" s="7" t="s">
        <v>1794</v>
      </c>
      <c r="T160" s="7" t="s">
        <v>1793</v>
      </c>
      <c r="U160" s="5" t="s">
        <v>1737</v>
      </c>
      <c r="V160" s="7"/>
      <c r="W160" s="3"/>
      <c r="X160" s="3"/>
      <c r="Y160" s="3"/>
      <c r="Z160" s="3"/>
      <c r="AA160" s="3"/>
      <c r="AB160" s="3" t="s">
        <v>19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5"/>
      <c r="AS160" s="5"/>
      <c r="AT160" s="5" t="s">
        <v>862</v>
      </c>
      <c r="AU160" s="7" t="s">
        <v>695</v>
      </c>
      <c r="AV160" s="3" t="s">
        <v>1735</v>
      </c>
      <c r="AW160" s="21" t="s">
        <v>1352</v>
      </c>
    </row>
    <row r="161" spans="1:49" ht="15.75" customHeight="1">
      <c r="A161" s="79" t="s">
        <v>800</v>
      </c>
      <c r="B161" s="7">
        <v>4</v>
      </c>
      <c r="C161" s="4">
        <v>9</v>
      </c>
      <c r="D161" s="3" t="s">
        <v>90</v>
      </c>
      <c r="E161" s="3" t="s">
        <v>190</v>
      </c>
      <c r="F161" s="3" t="s">
        <v>370</v>
      </c>
      <c r="G161" s="7" t="s">
        <v>1445</v>
      </c>
      <c r="H161" s="3" t="s">
        <v>1445</v>
      </c>
      <c r="I161" s="3" t="str">
        <f>IF(G161=H161,"false","TRUE")</f>
        <v>false</v>
      </c>
      <c r="J161" s="4" t="str">
        <f>IF(C161&lt;10,(B161&amp;".0"&amp;C161),(B161&amp;"."&amp;C161))</f>
        <v>4.09</v>
      </c>
      <c r="K161" s="3" t="s">
        <v>862</v>
      </c>
      <c r="L161" s="5"/>
      <c r="M161" s="5" t="s">
        <v>1895</v>
      </c>
      <c r="N161" s="3" t="str">
        <f>M161&amp;" ("&amp;AU161&amp;")"</f>
        <v>&lt;b&gt;No minimum&lt;/b&gt; (Wearn &amp; Glover-Kapfer, 2017)</v>
      </c>
      <c r="O161" s="3" t="s">
        <v>356</v>
      </c>
      <c r="P161" s="3" t="s">
        <v>246</v>
      </c>
      <c r="Q161" s="3" t="b">
        <v>1</v>
      </c>
      <c r="R161" s="3" t="s">
        <v>352</v>
      </c>
      <c r="S161" s="5" t="s">
        <v>356</v>
      </c>
      <c r="T161" s="3" t="s">
        <v>862</v>
      </c>
      <c r="U161" s="5" t="s">
        <v>1785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" t="s">
        <v>862</v>
      </c>
      <c r="AU161" s="3" t="s">
        <v>35</v>
      </c>
      <c r="AV161" s="3" t="s">
        <v>1735</v>
      </c>
      <c r="AW161" s="21" t="s">
        <v>1352</v>
      </c>
    </row>
    <row r="162" spans="1:49" ht="15.75" customHeight="1">
      <c r="A162" s="79" t="s">
        <v>800</v>
      </c>
      <c r="B162" s="7">
        <v>4</v>
      </c>
      <c r="C162" s="4">
        <v>10</v>
      </c>
      <c r="D162" s="3" t="s">
        <v>90</v>
      </c>
      <c r="E162" s="3" t="s">
        <v>190</v>
      </c>
      <c r="F162" s="3" t="s">
        <v>519</v>
      </c>
      <c r="G162" s="7" t="s">
        <v>1446</v>
      </c>
      <c r="H162" s="3" t="s">
        <v>1446</v>
      </c>
      <c r="I162" s="3" t="str">
        <f>IF(G162=H162,"false","TRUE")</f>
        <v>false</v>
      </c>
      <c r="J162" s="4" t="str">
        <f>IF(C162&lt;10,(B162&amp;".0"&amp;C162),(B162&amp;"."&amp;C162))</f>
        <v>4.10</v>
      </c>
      <c r="K162" s="3" t="s">
        <v>862</v>
      </c>
      <c r="L162" s="3"/>
      <c r="M162" s="5" t="s">
        <v>1792</v>
      </c>
      <c r="N162" s="3" t="str">
        <f>M162&amp;" ("&amp;AU162&amp;")"</f>
        <v>Ideally ≥ 1 km (Wearn et al., 2013)</v>
      </c>
      <c r="O162" s="3" t="s">
        <v>517</v>
      </c>
      <c r="P162" s="7" t="s">
        <v>1748</v>
      </c>
      <c r="Q162" s="7"/>
      <c r="R162" s="3" t="s">
        <v>514</v>
      </c>
      <c r="S162" s="3" t="s">
        <v>1792</v>
      </c>
      <c r="T162" s="3" t="s">
        <v>862</v>
      </c>
      <c r="U162" s="5" t="s">
        <v>1785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" t="s">
        <v>862</v>
      </c>
      <c r="AU162" s="3" t="s">
        <v>146</v>
      </c>
      <c r="AV162" s="3" t="s">
        <v>1735</v>
      </c>
      <c r="AW162" s="21" t="s">
        <v>1352</v>
      </c>
    </row>
    <row r="163" spans="1:49" ht="15.75" customHeight="1">
      <c r="A163" s="79" t="s">
        <v>800</v>
      </c>
      <c r="B163" s="7">
        <v>4</v>
      </c>
      <c r="C163" s="4">
        <v>11</v>
      </c>
      <c r="D163" s="3" t="s">
        <v>90</v>
      </c>
      <c r="E163" s="3" t="s">
        <v>190</v>
      </c>
      <c r="F163" s="3" t="s">
        <v>501</v>
      </c>
      <c r="G163" s="7" t="s">
        <v>1447</v>
      </c>
      <c r="H163" s="3" t="s">
        <v>1447</v>
      </c>
      <c r="I163" s="3" t="str">
        <f>IF(G163=H163,"false","TRUE")</f>
        <v>false</v>
      </c>
      <c r="J163" s="4" t="str">
        <f>IF(C163&lt;10,(B163&amp;".0"&amp;C163),(B163&amp;"."&amp;C163))</f>
        <v>4.11</v>
      </c>
      <c r="K163" s="3" t="s">
        <v>862</v>
      </c>
      <c r="L163" s="3"/>
      <c r="M163" s="5" t="s">
        <v>499</v>
      </c>
      <c r="N163" s="3" t="str">
        <f>M163&amp;" ("&amp;AU163&amp;")"</f>
        <v>Ideally 1-2 km (Wearn &amp; Glover-Kapfer, 2017)</v>
      </c>
      <c r="O163" s="3" t="s">
        <v>499</v>
      </c>
      <c r="P163" s="7" t="s">
        <v>1748</v>
      </c>
      <c r="Q163" s="7"/>
      <c r="R163" s="3" t="s">
        <v>500</v>
      </c>
      <c r="S163" s="3" t="s">
        <v>499</v>
      </c>
      <c r="T163" s="3" t="s">
        <v>862</v>
      </c>
      <c r="U163" s="5" t="s">
        <v>1785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" t="s">
        <v>862</v>
      </c>
      <c r="AU163" s="3" t="s">
        <v>35</v>
      </c>
      <c r="AV163" s="3" t="s">
        <v>1735</v>
      </c>
      <c r="AW163" s="21" t="s">
        <v>1352</v>
      </c>
    </row>
    <row r="164" spans="1:49" ht="15.75" customHeight="1">
      <c r="A164" s="79" t="s">
        <v>800</v>
      </c>
      <c r="B164" s="7">
        <v>4</v>
      </c>
      <c r="C164" s="4">
        <v>12</v>
      </c>
      <c r="D164" s="3" t="s">
        <v>90</v>
      </c>
      <c r="E164" s="3" t="s">
        <v>187</v>
      </c>
      <c r="F164" s="3" t="s">
        <v>373</v>
      </c>
      <c r="G164" s="7" t="s">
        <v>1452</v>
      </c>
      <c r="H164" s="3" t="s">
        <v>1452</v>
      </c>
      <c r="I164" s="3" t="str">
        <f>IF(G164=H164,"false","TRUE")</f>
        <v>false</v>
      </c>
      <c r="J164" s="4" t="str">
        <f>IF(C164&lt;10,(B164&amp;".0"&amp;C164),(B164&amp;"."&amp;C164))</f>
        <v>4.12</v>
      </c>
      <c r="K164" s="3" t="s">
        <v>862</v>
      </c>
      <c r="L164" s="5"/>
      <c r="M164" s="5" t="s">
        <v>1895</v>
      </c>
      <c r="N164" s="3" t="str">
        <f>M164&amp;" ("&amp;AU164&amp;")"</f>
        <v>&lt;b&gt;No minimum&lt;/b&gt; (Wearn &amp; Glover-Kapfer, 2017)</v>
      </c>
      <c r="O164" s="3" t="s">
        <v>356</v>
      </c>
      <c r="P164" s="3" t="s">
        <v>246</v>
      </c>
      <c r="Q164" s="3" t="b">
        <v>1</v>
      </c>
      <c r="R164" s="3" t="s">
        <v>352</v>
      </c>
      <c r="S164" s="5" t="s">
        <v>356</v>
      </c>
      <c r="T164" s="3" t="s">
        <v>862</v>
      </c>
      <c r="U164" s="5" t="s">
        <v>1737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" t="s">
        <v>862</v>
      </c>
      <c r="AU164" s="3" t="s">
        <v>35</v>
      </c>
      <c r="AV164" s="3" t="s">
        <v>1735</v>
      </c>
      <c r="AW164" s="21" t="s">
        <v>1352</v>
      </c>
    </row>
    <row r="165" spans="1:49" ht="15.75" customHeight="1">
      <c r="A165" s="79" t="s">
        <v>800</v>
      </c>
      <c r="B165" s="7">
        <v>4</v>
      </c>
      <c r="C165" s="4">
        <v>13</v>
      </c>
      <c r="D165" s="3" t="s">
        <v>90</v>
      </c>
      <c r="E165" s="3" t="s">
        <v>187</v>
      </c>
      <c r="F165" s="3" t="s">
        <v>435</v>
      </c>
      <c r="G165" s="7" t="s">
        <v>1453</v>
      </c>
      <c r="H165" s="3" t="s">
        <v>1453</v>
      </c>
      <c r="I165" s="3" t="str">
        <f>IF(G165=H165,"false","TRUE")</f>
        <v>false</v>
      </c>
      <c r="J165" s="4" t="str">
        <f>IF(C165&lt;10,(B165&amp;".0"&amp;C165),(B165&amp;"."&amp;C165))</f>
        <v>4.13</v>
      </c>
      <c r="K165" s="3" t="s">
        <v>862</v>
      </c>
      <c r="L165" s="3"/>
      <c r="M165" s="5" t="s">
        <v>1791</v>
      </c>
      <c r="N165" s="3" t="str">
        <f>M165&amp;" ("&amp;AU165&amp;")"</f>
        <v>Ideally ≥ 30 (Wearn &amp; Glover-Kapfer, 2017)</v>
      </c>
      <c r="O165" s="3" t="s">
        <v>430</v>
      </c>
      <c r="P165" s="7" t="s">
        <v>1748</v>
      </c>
      <c r="Q165" s="7"/>
      <c r="R165" s="3" t="s">
        <v>431</v>
      </c>
      <c r="S165" s="3" t="s">
        <v>1791</v>
      </c>
      <c r="T165" s="3" t="s">
        <v>862</v>
      </c>
      <c r="U165" s="5" t="s">
        <v>1737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" t="s">
        <v>862</v>
      </c>
      <c r="AU165" s="3" t="s">
        <v>35</v>
      </c>
      <c r="AV165" s="3" t="s">
        <v>1735</v>
      </c>
      <c r="AW165" s="21" t="s">
        <v>1352</v>
      </c>
    </row>
    <row r="166" spans="1:49" ht="15.75" customHeight="1">
      <c r="A166" s="79" t="s">
        <v>800</v>
      </c>
      <c r="B166" s="7">
        <v>4</v>
      </c>
      <c r="C166" s="4">
        <v>14</v>
      </c>
      <c r="D166" s="3" t="s">
        <v>90</v>
      </c>
      <c r="E166" s="3" t="s">
        <v>187</v>
      </c>
      <c r="F166" s="3" t="s">
        <v>369</v>
      </c>
      <c r="G166" s="7" t="s">
        <v>1454</v>
      </c>
      <c r="H166" s="3" t="s">
        <v>1454</v>
      </c>
      <c r="I166" s="3" t="str">
        <f>IF(G166=H166,"false","TRUE")</f>
        <v>false</v>
      </c>
      <c r="J166" s="4" t="str">
        <f>IF(C166&lt;10,(B166&amp;".0"&amp;C166),(B166&amp;"."&amp;C166))</f>
        <v>4.14</v>
      </c>
      <c r="K166" s="3" t="s">
        <v>862</v>
      </c>
      <c r="L166" s="3"/>
      <c r="M166" s="5" t="s">
        <v>368</v>
      </c>
      <c r="N166" s="3" t="str">
        <f>M166&amp;" ("&amp;AU166&amp;")"</f>
        <v>As many as possible (Wearn &amp; Glover-Kapfer, 2017)</v>
      </c>
      <c r="O166" s="3" t="s">
        <v>368</v>
      </c>
      <c r="P166" s="7" t="s">
        <v>1748</v>
      </c>
      <c r="Q166" s="7"/>
      <c r="R166" s="3" t="s">
        <v>352</v>
      </c>
      <c r="S166" s="3" t="s">
        <v>368</v>
      </c>
      <c r="T166" s="3" t="s">
        <v>862</v>
      </c>
      <c r="U166" s="5" t="s">
        <v>862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 t="s">
        <v>368</v>
      </c>
      <c r="AU166" s="3" t="s">
        <v>35</v>
      </c>
      <c r="AV166" s="3" t="s">
        <v>1735</v>
      </c>
      <c r="AW166" s="21" t="s">
        <v>1352</v>
      </c>
    </row>
    <row r="167" spans="1:49" ht="15.75" customHeight="1">
      <c r="A167" s="79" t="s">
        <v>800</v>
      </c>
      <c r="B167" s="7">
        <v>4</v>
      </c>
      <c r="C167" s="4">
        <v>15</v>
      </c>
      <c r="D167" s="5" t="s">
        <v>90</v>
      </c>
      <c r="E167" s="3" t="s">
        <v>177</v>
      </c>
      <c r="F167" s="3" t="s">
        <v>615</v>
      </c>
      <c r="G167" s="7" t="s">
        <v>1448</v>
      </c>
      <c r="H167" s="3" t="s">
        <v>1448</v>
      </c>
      <c r="I167" s="3" t="str">
        <f>IF(G167=H167,"false","TRUE")</f>
        <v>false</v>
      </c>
      <c r="J167" s="4" t="str">
        <f>IF(C167&lt;10,(B167&amp;".0"&amp;C167),(B167&amp;"."&amp;C167))</f>
        <v>4.15</v>
      </c>
      <c r="K167" s="3" t="s">
        <v>862</v>
      </c>
      <c r="L167" s="5"/>
      <c r="M167" s="5" t="s">
        <v>368</v>
      </c>
      <c r="N167" s="3" t="str">
        <f>M167&amp;" ("&amp;AU167&amp;")"</f>
        <v>As many as possible (Rowcliffe et al., 2008; Wearn &amp; Glover-Kapfer, 2017)</v>
      </c>
      <c r="O167" s="5" t="s">
        <v>368</v>
      </c>
      <c r="P167" s="5" t="s">
        <v>368</v>
      </c>
      <c r="Q167" s="5"/>
      <c r="R167" s="5" t="s">
        <v>65</v>
      </c>
      <c r="S167" s="5" t="s">
        <v>368</v>
      </c>
      <c r="T167" s="3" t="s">
        <v>862</v>
      </c>
      <c r="U167" s="5" t="s">
        <v>862</v>
      </c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5"/>
      <c r="AS167" s="5"/>
      <c r="AT167" s="5" t="s">
        <v>368</v>
      </c>
      <c r="AU167" s="5" t="s">
        <v>288</v>
      </c>
      <c r="AV167" s="3" t="s">
        <v>1735</v>
      </c>
      <c r="AW167" s="21" t="s">
        <v>1352</v>
      </c>
    </row>
    <row r="168" spans="1:49" ht="15.75" customHeight="1">
      <c r="A168" s="79" t="s">
        <v>800</v>
      </c>
      <c r="B168" s="7">
        <v>4</v>
      </c>
      <c r="C168" s="4">
        <v>16</v>
      </c>
      <c r="D168" s="5" t="s">
        <v>90</v>
      </c>
      <c r="E168" s="3" t="s">
        <v>177</v>
      </c>
      <c r="F168" s="3" t="s">
        <v>732</v>
      </c>
      <c r="G168" s="7" t="s">
        <v>1449</v>
      </c>
      <c r="H168" s="3" t="s">
        <v>1449</v>
      </c>
      <c r="I168" s="3" t="str">
        <f>IF(G168=H168,"false","TRUE")</f>
        <v>false</v>
      </c>
      <c r="J168" s="4" t="str">
        <f>IF(C168&lt;10,(B168&amp;".0"&amp;C168),(B168&amp;"."&amp;C168))</f>
        <v>4.16</v>
      </c>
      <c r="K168" s="3" t="s">
        <v>740</v>
      </c>
      <c r="L168" s="3"/>
      <c r="M168" s="5" t="s">
        <v>1894</v>
      </c>
      <c r="N168" s="3" t="str">
        <f>M168&amp;" ("&amp;AU168&amp;")"</f>
        <v>&lt;b&gt;≥ 20 (minumum)&lt;/b&gt; (Rowcliffe et al., 2008; Wearn &amp; Glover-Kapfer, 2017)</v>
      </c>
      <c r="O168" s="5" t="s">
        <v>719</v>
      </c>
      <c r="P168" s="3" t="s">
        <v>246</v>
      </c>
      <c r="Q168" s="3" t="b">
        <v>1</v>
      </c>
      <c r="R168" s="5" t="s">
        <v>1777</v>
      </c>
      <c r="S168" s="5" t="s">
        <v>1776</v>
      </c>
      <c r="T168" s="3" t="s">
        <v>862</v>
      </c>
      <c r="U168" s="5" t="s">
        <v>1753</v>
      </c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 t="s">
        <v>1346</v>
      </c>
      <c r="AM168" s="3"/>
      <c r="AN168" s="3"/>
      <c r="AO168" s="3"/>
      <c r="AP168" s="3"/>
      <c r="AQ168" s="3"/>
      <c r="AR168" s="3"/>
      <c r="AS168" s="3"/>
      <c r="AT168" s="5" t="s">
        <v>862</v>
      </c>
      <c r="AU168" s="5" t="s">
        <v>288</v>
      </c>
      <c r="AV168" s="3" t="s">
        <v>1735</v>
      </c>
      <c r="AW168" s="21" t="s">
        <v>1352</v>
      </c>
    </row>
    <row r="169" spans="1:49" ht="15.75" customHeight="1">
      <c r="A169" s="79" t="s">
        <v>800</v>
      </c>
      <c r="B169" s="7">
        <v>4</v>
      </c>
      <c r="C169" s="4">
        <v>17</v>
      </c>
      <c r="D169" s="5" t="s">
        <v>90</v>
      </c>
      <c r="E169" s="3" t="s">
        <v>177</v>
      </c>
      <c r="F169" s="3" t="s">
        <v>419</v>
      </c>
      <c r="G169" s="7" t="s">
        <v>1450</v>
      </c>
      <c r="H169" s="3" t="s">
        <v>1450</v>
      </c>
      <c r="I169" s="3" t="str">
        <f>IF(G169=H169,"false","TRUE")</f>
        <v>false</v>
      </c>
      <c r="J169" s="4" t="str">
        <f>IF(C169&lt;10,(B169&amp;".0"&amp;C169),(B169&amp;"."&amp;C169))</f>
        <v>4.17</v>
      </c>
      <c r="K169" s="3" t="s">
        <v>862</v>
      </c>
      <c r="L169" s="3"/>
      <c r="M169" s="5" t="s">
        <v>1790</v>
      </c>
      <c r="N169" s="3" t="str">
        <f>M169&amp;" ("&amp;AU169&amp;")"</f>
        <v>Ideally ≥ 50 (Rowcliffe et al., 2008; Wearn &amp; Glover-Kapfer, 2017)</v>
      </c>
      <c r="O169" s="5" t="s">
        <v>417</v>
      </c>
      <c r="P169" s="7" t="s">
        <v>1748</v>
      </c>
      <c r="Q169" s="7"/>
      <c r="R169" s="5" t="s">
        <v>418</v>
      </c>
      <c r="S169" s="5" t="s">
        <v>1790</v>
      </c>
      <c r="T169" s="3" t="s">
        <v>862</v>
      </c>
      <c r="U169" s="5" t="s">
        <v>1753</v>
      </c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5"/>
      <c r="AS169" s="5"/>
      <c r="AT169" s="5" t="s">
        <v>862</v>
      </c>
      <c r="AU169" s="5" t="s">
        <v>288</v>
      </c>
      <c r="AV169" s="3" t="s">
        <v>1735</v>
      </c>
      <c r="AW169" s="21" t="s">
        <v>1352</v>
      </c>
    </row>
    <row r="170" spans="1:49" ht="15.75" customHeight="1">
      <c r="A170" s="79" t="s">
        <v>800</v>
      </c>
      <c r="B170" s="7">
        <v>4</v>
      </c>
      <c r="C170" s="4">
        <v>19</v>
      </c>
      <c r="D170" s="5" t="s">
        <v>90</v>
      </c>
      <c r="E170" s="3" t="s">
        <v>197</v>
      </c>
      <c r="F170" s="3" t="s">
        <v>563</v>
      </c>
      <c r="G170" s="7" t="s">
        <v>1461</v>
      </c>
      <c r="H170" s="3" t="s">
        <v>1461</v>
      </c>
      <c r="I170" s="3" t="str">
        <f>IF(G170=H170,"false","TRUE")</f>
        <v>false</v>
      </c>
      <c r="J170" s="4" t="str">
        <f>IF(C170&lt;10,(B170&amp;".0"&amp;C170),(B170&amp;"."&amp;C170))</f>
        <v>4.19</v>
      </c>
      <c r="K170" s="3" t="s">
        <v>862</v>
      </c>
      <c r="L170" s="5"/>
      <c r="M170" s="5" t="s">
        <v>1896</v>
      </c>
      <c r="N170" s="3" t="str">
        <f>M170&amp;" ("&amp;AU170&amp;")"</f>
        <v>&lt;b&gt;No maximum&lt;/b&gt; (Wearn et al., 2013)</v>
      </c>
      <c r="O170" s="5" t="s">
        <v>561</v>
      </c>
      <c r="P170" s="5" t="s">
        <v>1779</v>
      </c>
      <c r="Q170" s="3" t="b">
        <v>1</v>
      </c>
      <c r="R170" s="5" t="s">
        <v>1787</v>
      </c>
      <c r="S170" s="5" t="s">
        <v>561</v>
      </c>
      <c r="T170" s="3" t="s">
        <v>862</v>
      </c>
      <c r="U170" s="5" t="s">
        <v>1747</v>
      </c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5"/>
      <c r="AS170" s="5"/>
      <c r="AT170" s="5" t="s">
        <v>862</v>
      </c>
      <c r="AU170" s="5" t="s">
        <v>146</v>
      </c>
      <c r="AV170" s="3" t="s">
        <v>1735</v>
      </c>
      <c r="AW170" s="21" t="s">
        <v>1352</v>
      </c>
    </row>
    <row r="171" spans="1:49" ht="15.75" customHeight="1">
      <c r="A171" s="79" t="s">
        <v>800</v>
      </c>
      <c r="B171" s="7">
        <v>4</v>
      </c>
      <c r="C171" s="4">
        <v>20</v>
      </c>
      <c r="D171" s="5" t="s">
        <v>90</v>
      </c>
      <c r="E171" s="3" t="s">
        <v>197</v>
      </c>
      <c r="F171" s="3" t="s">
        <v>586</v>
      </c>
      <c r="G171" s="7" t="s">
        <v>1462</v>
      </c>
      <c r="H171" s="3" t="s">
        <v>1462</v>
      </c>
      <c r="I171" s="3" t="str">
        <f>IF(G171=H171,"false","TRUE")</f>
        <v>false</v>
      </c>
      <c r="J171" s="4" t="str">
        <f>IF(C171&lt;10,(B171&amp;".0"&amp;C171),(B171&amp;"."&amp;C171))</f>
        <v>4.20</v>
      </c>
      <c r="K171" s="3" t="s">
        <v>862</v>
      </c>
      <c r="L171" s="3"/>
      <c r="M171" s="5" t="s">
        <v>584</v>
      </c>
      <c r="N171" s="3" t="str">
        <f>M171&amp;" ("&amp;AU171&amp;")"</f>
        <v>Ideally &lt; 12 months (Wearn et al., 2013)</v>
      </c>
      <c r="O171" s="5" t="s">
        <v>584</v>
      </c>
      <c r="P171" s="7" t="s">
        <v>1748</v>
      </c>
      <c r="Q171" s="7"/>
      <c r="R171" s="5" t="s">
        <v>581</v>
      </c>
      <c r="S171" s="5" t="s">
        <v>584</v>
      </c>
      <c r="T171" s="3" t="s">
        <v>862</v>
      </c>
      <c r="U171" s="5" t="s">
        <v>1747</v>
      </c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5"/>
      <c r="AS171" s="5"/>
      <c r="AT171" s="5" t="s">
        <v>862</v>
      </c>
      <c r="AU171" s="5" t="s">
        <v>146</v>
      </c>
      <c r="AV171" s="3" t="s">
        <v>1735</v>
      </c>
      <c r="AW171" s="21" t="s">
        <v>1352</v>
      </c>
    </row>
    <row r="172" spans="1:49" ht="15.75" customHeight="1">
      <c r="A172" s="7" t="s">
        <v>801</v>
      </c>
      <c r="B172" s="7">
        <v>11</v>
      </c>
      <c r="C172" s="4">
        <v>1</v>
      </c>
      <c r="D172" s="3" t="s">
        <v>93</v>
      </c>
      <c r="E172" s="3" t="s">
        <v>40</v>
      </c>
      <c r="F172" s="3" t="s">
        <v>163</v>
      </c>
      <c r="G172" s="7" t="s">
        <v>1584</v>
      </c>
      <c r="H172" s="3" t="s">
        <v>1584</v>
      </c>
      <c r="I172" s="3" t="str">
        <f>IF(G172=H172,"false","TRUE")</f>
        <v>false</v>
      </c>
      <c r="J172" s="4" t="str">
        <f>B172&amp;"."&amp;C172</f>
        <v>11.1</v>
      </c>
      <c r="K172" s="3" t="s">
        <v>862</v>
      </c>
      <c r="L172" s="5"/>
      <c r="M172" s="5" t="s">
        <v>153</v>
      </c>
      <c r="N172" s="3" t="str">
        <f>M172&amp;" ("&amp;AU172&amp;")"</f>
        <v>Random with respect to movement ([*viii] Rovero et al., 2013; Rowcliffe et al., 2013; Wearn &amp; Glover-Kapfer, 2017; Loonam et al., 2021)</v>
      </c>
      <c r="O172" s="3" t="s">
        <v>153</v>
      </c>
      <c r="P172" s="5" t="s">
        <v>1735</v>
      </c>
      <c r="Q172" s="5"/>
      <c r="R172" s="3" t="s">
        <v>136</v>
      </c>
      <c r="S172" s="3" t="s">
        <v>153</v>
      </c>
      <c r="T172" s="3" t="s">
        <v>862</v>
      </c>
      <c r="U172" s="5" t="s">
        <v>862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 t="s">
        <v>65</v>
      </c>
      <c r="AS172" s="3"/>
      <c r="AT172" s="3" t="s">
        <v>162</v>
      </c>
      <c r="AU172" s="3" t="s">
        <v>161</v>
      </c>
      <c r="AV172" s="3" t="s">
        <v>1735</v>
      </c>
      <c r="AW172" s="21" t="s">
        <v>1352</v>
      </c>
    </row>
    <row r="173" spans="1:49" ht="15.75" customHeight="1">
      <c r="A173" s="7" t="s">
        <v>801</v>
      </c>
      <c r="B173" s="7">
        <v>11</v>
      </c>
      <c r="C173" s="4">
        <v>2</v>
      </c>
      <c r="D173" s="3" t="s">
        <v>93</v>
      </c>
      <c r="E173" s="3" t="s">
        <v>40</v>
      </c>
      <c r="F173" s="3" t="s">
        <v>111</v>
      </c>
      <c r="G173" s="7" t="s">
        <v>1585</v>
      </c>
      <c r="H173" s="3" t="s">
        <v>1585</v>
      </c>
      <c r="I173" s="3" t="str">
        <f>IF(G173=H173,"false","TRUE")</f>
        <v>false</v>
      </c>
      <c r="J173" s="4" t="str">
        <f>B173&amp;"."&amp;C173</f>
        <v>11.2</v>
      </c>
      <c r="K173" s="3" t="s">
        <v>1380</v>
      </c>
      <c r="L173" s="3"/>
      <c r="M173" s="5" t="s">
        <v>95</v>
      </c>
      <c r="N173" s="3" t="str">
        <f>M173&amp;" ("&amp;AU173&amp;")"</f>
        <v>Systematic (Loonam et al., 2021)</v>
      </c>
      <c r="O173" s="3" t="s">
        <v>95</v>
      </c>
      <c r="P173" s="5" t="s">
        <v>1735</v>
      </c>
      <c r="Q173" s="5"/>
      <c r="R173" s="3" t="s">
        <v>95</v>
      </c>
      <c r="S173" s="3" t="s">
        <v>95</v>
      </c>
      <c r="T173" s="3" t="s">
        <v>862</v>
      </c>
      <c r="U173" s="5" t="s">
        <v>862</v>
      </c>
      <c r="V173" s="3"/>
      <c r="W173" s="3" t="s">
        <v>816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5"/>
      <c r="AS173" s="5"/>
      <c r="AT173" s="5" t="s">
        <v>862</v>
      </c>
      <c r="AU173" s="3" t="s">
        <v>58</v>
      </c>
      <c r="AV173" s="3" t="s">
        <v>1735</v>
      </c>
      <c r="AW173" s="21" t="s">
        <v>1352</v>
      </c>
    </row>
    <row r="174" spans="1:49" ht="15.75" customHeight="1">
      <c r="A174" s="7" t="s">
        <v>801</v>
      </c>
      <c r="B174" s="7">
        <v>11</v>
      </c>
      <c r="C174" s="4">
        <v>3</v>
      </c>
      <c r="D174" s="3" t="s">
        <v>93</v>
      </c>
      <c r="E174" s="3" t="s">
        <v>40</v>
      </c>
      <c r="F174" s="3" t="s">
        <v>94</v>
      </c>
      <c r="G174" s="7" t="s">
        <v>1586</v>
      </c>
      <c r="H174" s="3" t="s">
        <v>1586</v>
      </c>
      <c r="I174" s="3" t="str">
        <f>IF(G174=H174,"false","TRUE")</f>
        <v>false</v>
      </c>
      <c r="J174" s="4" t="str">
        <f>B174&amp;"."&amp;C174</f>
        <v>11.3</v>
      </c>
      <c r="K174" s="3" t="s">
        <v>1380</v>
      </c>
      <c r="L174" s="3"/>
      <c r="M174" s="5" t="s">
        <v>67</v>
      </c>
      <c r="N174" s="3" t="str">
        <f>M174&amp;" ("&amp;AU174&amp;")"</f>
        <v>Systematic random ([*ix] Wearn &amp; Glover-Kapfer, 2017)</v>
      </c>
      <c r="O174" s="3" t="s">
        <v>67</v>
      </c>
      <c r="P174" s="5" t="s">
        <v>1735</v>
      </c>
      <c r="Q174" s="5"/>
      <c r="R174" s="3" t="s">
        <v>67</v>
      </c>
      <c r="S174" s="3" t="s">
        <v>67</v>
      </c>
      <c r="T174" s="3" t="s">
        <v>862</v>
      </c>
      <c r="U174" s="5" t="s">
        <v>862</v>
      </c>
      <c r="V174" s="3"/>
      <c r="W174" s="3" t="s">
        <v>816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5"/>
      <c r="AS174" s="5"/>
      <c r="AT174" s="5" t="s">
        <v>862</v>
      </c>
      <c r="AU174" s="3" t="s">
        <v>92</v>
      </c>
      <c r="AV174" s="3" t="s">
        <v>1735</v>
      </c>
      <c r="AW174" s="21" t="s">
        <v>1352</v>
      </c>
    </row>
    <row r="175" spans="1:49" ht="15.75" customHeight="1">
      <c r="A175" s="7" t="s">
        <v>801</v>
      </c>
      <c r="B175" s="7">
        <v>11</v>
      </c>
      <c r="C175" s="4">
        <v>4</v>
      </c>
      <c r="D175" s="3" t="s">
        <v>93</v>
      </c>
      <c r="E175" s="3" t="s">
        <v>40</v>
      </c>
      <c r="F175" s="3" t="s">
        <v>126</v>
      </c>
      <c r="G175" s="7" t="s">
        <v>1587</v>
      </c>
      <c r="H175" s="3" t="s">
        <v>1587</v>
      </c>
      <c r="I175" s="3" t="str">
        <f>IF(G175=H175,"false","TRUE")</f>
        <v>false</v>
      </c>
      <c r="J175" s="4" t="str">
        <f>B175&amp;"."&amp;C175</f>
        <v>11.4</v>
      </c>
      <c r="K175" s="3" t="s">
        <v>1380</v>
      </c>
      <c r="L175" s="3"/>
      <c r="M175" s="5" t="s">
        <v>120</v>
      </c>
      <c r="N175" s="3" t="str">
        <f>M175&amp;" ("&amp;AU175&amp;")"</f>
        <v>Stratified random (Wearn &amp; Glover-Kapfer, 2017)</v>
      </c>
      <c r="O175" s="3" t="s">
        <v>120</v>
      </c>
      <c r="P175" s="5" t="s">
        <v>1735</v>
      </c>
      <c r="Q175" s="5"/>
      <c r="R175" s="3" t="s">
        <v>120</v>
      </c>
      <c r="S175" s="3" t="s">
        <v>120</v>
      </c>
      <c r="T175" s="3" t="s">
        <v>862</v>
      </c>
      <c r="U175" s="5" t="s">
        <v>862</v>
      </c>
      <c r="V175" s="3"/>
      <c r="W175" s="3" t="s">
        <v>816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5"/>
      <c r="AS175" s="5"/>
      <c r="AT175" s="5" t="s">
        <v>862</v>
      </c>
      <c r="AU175" s="3" t="s">
        <v>35</v>
      </c>
      <c r="AV175" s="3" t="s">
        <v>1735</v>
      </c>
      <c r="AW175" s="21" t="s">
        <v>1352</v>
      </c>
    </row>
    <row r="176" spans="1:49" ht="15.75" customHeight="1">
      <c r="A176" s="7" t="s">
        <v>801</v>
      </c>
      <c r="B176" s="7">
        <v>11</v>
      </c>
      <c r="C176" s="4">
        <v>5</v>
      </c>
      <c r="D176" s="3" t="s">
        <v>93</v>
      </c>
      <c r="E176" s="3" t="s">
        <v>40</v>
      </c>
      <c r="F176" s="3" t="s">
        <v>114</v>
      </c>
      <c r="G176" s="7" t="s">
        <v>1588</v>
      </c>
      <c r="H176" s="3" t="s">
        <v>1588</v>
      </c>
      <c r="I176" s="3" t="str">
        <f>IF(G176=H176,"false","TRUE")</f>
        <v>false</v>
      </c>
      <c r="J176" s="4" t="str">
        <f>B176&amp;"."&amp;C176</f>
        <v>11.5</v>
      </c>
      <c r="K176" s="3" t="s">
        <v>1381</v>
      </c>
      <c r="L176" s="3"/>
      <c r="M176" s="5" t="s">
        <v>113</v>
      </c>
      <c r="N176" s="3" t="str">
        <f>M176&amp;" ("&amp;AU176&amp;")"</f>
        <v>Stratified targeted ([*x] Wearn &amp; Glover-Kapfer, 2017)</v>
      </c>
      <c r="O176" s="3" t="s">
        <v>113</v>
      </c>
      <c r="P176" s="5" t="s">
        <v>1735</v>
      </c>
      <c r="Q176" s="5"/>
      <c r="R176" s="3" t="s">
        <v>113</v>
      </c>
      <c r="S176" s="3" t="s">
        <v>113</v>
      </c>
      <c r="T176" s="3" t="s">
        <v>862</v>
      </c>
      <c r="U176" s="5" t="s">
        <v>862</v>
      </c>
      <c r="V176" s="3"/>
      <c r="W176" s="3" t="s">
        <v>816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5"/>
      <c r="AS176" s="5"/>
      <c r="AT176" s="5" t="s">
        <v>862</v>
      </c>
      <c r="AU176" s="3" t="s">
        <v>112</v>
      </c>
      <c r="AV176" s="3" t="s">
        <v>1735</v>
      </c>
      <c r="AW176" s="21" t="s">
        <v>1352</v>
      </c>
    </row>
    <row r="177" spans="1:49" ht="15.75" customHeight="1">
      <c r="A177" s="7" t="s">
        <v>801</v>
      </c>
      <c r="B177" s="7">
        <v>11</v>
      </c>
      <c r="C177" s="4">
        <v>6</v>
      </c>
      <c r="D177" s="7" t="s">
        <v>93</v>
      </c>
      <c r="E177" s="7" t="s">
        <v>184</v>
      </c>
      <c r="F177" s="3" t="s">
        <v>634</v>
      </c>
      <c r="G177" s="7" t="s">
        <v>1601</v>
      </c>
      <c r="H177" s="3" t="s">
        <v>1601</v>
      </c>
      <c r="I177" s="3" t="str">
        <f>IF(G177=H177,"false","TRUE")</f>
        <v>false</v>
      </c>
      <c r="J177" s="4" t="str">
        <f>B177&amp;"."&amp;C177</f>
        <v>11.6</v>
      </c>
      <c r="K177" s="3" t="s">
        <v>1389</v>
      </c>
      <c r="L177" s="7"/>
      <c r="M177" s="5" t="s">
        <v>1898</v>
      </c>
      <c r="N177" s="3" t="str">
        <f>M177&amp;" ("&amp;AU177&amp;")"</f>
        <v>&lt;b&gt;≥ 10 detections (minumum)&lt;/b&gt; (Rowcliffe et al., 2008; Rovero et al., 2013)</v>
      </c>
      <c r="O177" s="7" t="s">
        <v>633</v>
      </c>
      <c r="P177" s="3" t="s">
        <v>246</v>
      </c>
      <c r="Q177" s="3" t="b">
        <v>1</v>
      </c>
      <c r="R177" s="7" t="s">
        <v>65</v>
      </c>
      <c r="S177" s="7" t="s">
        <v>1854</v>
      </c>
      <c r="T177" s="3" t="s">
        <v>862</v>
      </c>
      <c r="U177" s="5" t="s">
        <v>1801</v>
      </c>
      <c r="V177" s="7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 t="s">
        <v>840</v>
      </c>
      <c r="AO177" s="3" t="s">
        <v>831</v>
      </c>
      <c r="AP177" s="3"/>
      <c r="AQ177" s="3"/>
      <c r="AR177" s="7"/>
      <c r="AS177" s="7"/>
      <c r="AT177" s="5" t="s">
        <v>862</v>
      </c>
      <c r="AU177" s="7" t="s">
        <v>625</v>
      </c>
      <c r="AV177" s="3" t="s">
        <v>1735</v>
      </c>
      <c r="AW177" s="21" t="s">
        <v>1352</v>
      </c>
    </row>
    <row r="178" spans="1:49" ht="15.75" customHeight="1">
      <c r="A178" s="7" t="s">
        <v>801</v>
      </c>
      <c r="B178" s="7">
        <v>11</v>
      </c>
      <c r="C178" s="4">
        <v>7</v>
      </c>
      <c r="D178" s="7" t="s">
        <v>93</v>
      </c>
      <c r="E178" s="7" t="s">
        <v>184</v>
      </c>
      <c r="F178" s="3" t="s">
        <v>627</v>
      </c>
      <c r="G178" s="7" t="s">
        <v>1602</v>
      </c>
      <c r="H178" s="3" t="s">
        <v>1602</v>
      </c>
      <c r="I178" s="3" t="str">
        <f>IF(G178=H178,"false","TRUE")</f>
        <v>false</v>
      </c>
      <c r="J178" s="4" t="str">
        <f>B178&amp;"."&amp;C178</f>
        <v>11.7</v>
      </c>
      <c r="K178" s="3" t="s">
        <v>1390</v>
      </c>
      <c r="L178" s="7"/>
      <c r="M178" s="5" t="s">
        <v>626</v>
      </c>
      <c r="N178" s="3" t="str">
        <f>M178&amp;" ("&amp;AU178&amp;")"</f>
        <v>Ideally &gt; 20 detections (Rowcliffe et al., 2008; Rovero et al., 2013)</v>
      </c>
      <c r="O178" s="7" t="s">
        <v>626</v>
      </c>
      <c r="P178" s="7" t="s">
        <v>1748</v>
      </c>
      <c r="Q178" s="7"/>
      <c r="R178" s="7" t="s">
        <v>65</v>
      </c>
      <c r="S178" s="7" t="s">
        <v>626</v>
      </c>
      <c r="T178" s="3" t="s">
        <v>862</v>
      </c>
      <c r="U178" s="5" t="s">
        <v>1801</v>
      </c>
      <c r="V178" s="7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840</v>
      </c>
      <c r="AO178" s="3" t="s">
        <v>831</v>
      </c>
      <c r="AP178" s="3"/>
      <c r="AQ178" s="3"/>
      <c r="AR178" s="7"/>
      <c r="AS178" s="7"/>
      <c r="AT178" s="5" t="s">
        <v>862</v>
      </c>
      <c r="AU178" s="7" t="s">
        <v>625</v>
      </c>
      <c r="AV178" s="3" t="s">
        <v>1735</v>
      </c>
      <c r="AW178" s="21" t="s">
        <v>1352</v>
      </c>
    </row>
    <row r="179" spans="1:49" ht="15.75" customHeight="1">
      <c r="A179" s="7" t="s">
        <v>801</v>
      </c>
      <c r="B179" s="7">
        <v>11</v>
      </c>
      <c r="C179" s="4">
        <v>8</v>
      </c>
      <c r="D179" s="7" t="s">
        <v>93</v>
      </c>
      <c r="E179" s="7" t="s">
        <v>184</v>
      </c>
      <c r="F179" s="3" t="s">
        <v>702</v>
      </c>
      <c r="G179" s="7" t="s">
        <v>1603</v>
      </c>
      <c r="H179" s="3" t="s">
        <v>1603</v>
      </c>
      <c r="I179" s="3" t="str">
        <f>IF(G179=H179,"false","TRUE")</f>
        <v>false</v>
      </c>
      <c r="J179" s="4" t="str">
        <f>B179&amp;"."&amp;C179</f>
        <v>11.8</v>
      </c>
      <c r="K179" s="3" t="s">
        <v>862</v>
      </c>
      <c r="L179" s="5"/>
      <c r="M179" s="5" t="s">
        <v>1852</v>
      </c>
      <c r="N179" s="3" t="str">
        <f>M179&amp;" ("&amp;AU179&amp;")"</f>
        <v>Often 2000 (Rowcliffe et al., 2008; Rovero et al., 2013)</v>
      </c>
      <c r="O179" s="7" t="s">
        <v>701</v>
      </c>
      <c r="P179" s="5" t="s">
        <v>1853</v>
      </c>
      <c r="Q179" s="5"/>
      <c r="R179" s="7">
        <v>2000</v>
      </c>
      <c r="S179" s="7" t="s">
        <v>1852</v>
      </c>
      <c r="T179" s="3" t="s">
        <v>862</v>
      </c>
      <c r="U179" s="5" t="s">
        <v>1737</v>
      </c>
      <c r="V179" s="7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5"/>
      <c r="AS179" s="5"/>
      <c r="AT179" s="5" t="s">
        <v>862</v>
      </c>
      <c r="AU179" s="7" t="s">
        <v>625</v>
      </c>
      <c r="AV179" s="3" t="s">
        <v>1735</v>
      </c>
      <c r="AW179" s="21" t="s">
        <v>1352</v>
      </c>
    </row>
    <row r="180" spans="1:49" ht="15.75" customHeight="1">
      <c r="A180" s="7" t="s">
        <v>801</v>
      </c>
      <c r="B180" s="7">
        <v>11</v>
      </c>
      <c r="C180" s="4">
        <v>9</v>
      </c>
      <c r="D180" s="7" t="s">
        <v>93</v>
      </c>
      <c r="E180" s="7" t="s">
        <v>184</v>
      </c>
      <c r="F180" s="3" t="s">
        <v>479</v>
      </c>
      <c r="G180" s="7" t="s">
        <v>1604</v>
      </c>
      <c r="H180" s="3" t="s">
        <v>1604</v>
      </c>
      <c r="I180" s="3" t="str">
        <f>IF(G180=H180,"false","TRUE")</f>
        <v>false</v>
      </c>
      <c r="J180" s="4" t="str">
        <f>B180&amp;"."&amp;C180</f>
        <v>11.9</v>
      </c>
      <c r="K180" s="3" t="s">
        <v>862</v>
      </c>
      <c r="L180" s="5"/>
      <c r="M180" s="5" t="s">
        <v>1907</v>
      </c>
      <c r="N180" s="3" t="str">
        <f>M180&amp;" ("&amp;AU180&amp;")"</f>
        <v>10,00-10,000 (for most, if estimates of activity and speed are to be reasonably precise) (Rowcliffe et al., 2016)</v>
      </c>
      <c r="O180" s="7" t="s">
        <v>478</v>
      </c>
      <c r="P180" s="5"/>
      <c r="Q180" s="5"/>
      <c r="R180" s="7" t="s">
        <v>474</v>
      </c>
      <c r="S180" s="7" t="s">
        <v>1851</v>
      </c>
      <c r="T180" s="7" t="s">
        <v>1861</v>
      </c>
      <c r="U180" s="5" t="s">
        <v>1737</v>
      </c>
      <c r="V180" s="7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5"/>
      <c r="AS180" s="5"/>
      <c r="AT180" s="7" t="s">
        <v>478</v>
      </c>
      <c r="AU180" s="7" t="s">
        <v>477</v>
      </c>
      <c r="AV180" s="3" t="s">
        <v>1735</v>
      </c>
      <c r="AW180" s="21" t="s">
        <v>1352</v>
      </c>
    </row>
    <row r="181" spans="1:49" ht="15.75" customHeight="1">
      <c r="A181" s="7" t="s">
        <v>801</v>
      </c>
      <c r="B181" s="7">
        <v>11</v>
      </c>
      <c r="C181" s="4">
        <v>10</v>
      </c>
      <c r="D181" s="7" t="s">
        <v>93</v>
      </c>
      <c r="E181" s="7" t="s">
        <v>184</v>
      </c>
      <c r="F181" s="3" t="s">
        <v>317</v>
      </c>
      <c r="G181" s="7" t="s">
        <v>1605</v>
      </c>
      <c r="H181" s="3" t="s">
        <v>1605</v>
      </c>
      <c r="I181" s="3" t="str">
        <f>IF(G181=H181,"false","TRUE")</f>
        <v>false</v>
      </c>
      <c r="J181" s="4" t="str">
        <f>B181&amp;"."&amp;C181</f>
        <v>11.10</v>
      </c>
      <c r="K181" s="3" t="s">
        <v>1369</v>
      </c>
      <c r="L181" s="7"/>
      <c r="M181" s="5" t="s">
        <v>1799</v>
      </c>
      <c r="N181" s="3" t="str">
        <f>M181&amp;" ("&amp;AU181&amp;")"</f>
        <v>&gt; 2000 (Wearn &amp; Glover-Kapfer, 2017)</v>
      </c>
      <c r="O181" s="7" t="s">
        <v>316</v>
      </c>
      <c r="P181" s="5"/>
      <c r="Q181" s="5"/>
      <c r="R181" s="7" t="s">
        <v>310</v>
      </c>
      <c r="S181" s="7" t="s">
        <v>1799</v>
      </c>
      <c r="T181" s="7" t="s">
        <v>1849</v>
      </c>
      <c r="U181" s="5" t="s">
        <v>1737</v>
      </c>
      <c r="V181" s="7"/>
      <c r="W181" s="3"/>
      <c r="X181" s="3"/>
      <c r="Y181" s="3"/>
      <c r="Z181" s="3"/>
      <c r="AA181" s="3"/>
      <c r="AB181" s="3" t="s">
        <v>19</v>
      </c>
      <c r="AC181" s="3" t="s">
        <v>830</v>
      </c>
      <c r="AD181" s="3" t="s">
        <v>817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5"/>
      <c r="AS181" s="5"/>
      <c r="AT181" s="5" t="s">
        <v>862</v>
      </c>
      <c r="AU181" s="7" t="s">
        <v>35</v>
      </c>
      <c r="AV181" s="3" t="s">
        <v>1735</v>
      </c>
      <c r="AW181" s="21" t="s">
        <v>1352</v>
      </c>
    </row>
    <row r="182" spans="1:49" ht="15.75" customHeight="1">
      <c r="A182" s="7" t="s">
        <v>801</v>
      </c>
      <c r="B182" s="7">
        <v>11</v>
      </c>
      <c r="C182" s="4">
        <v>11</v>
      </c>
      <c r="D182" s="3" t="s">
        <v>93</v>
      </c>
      <c r="E182" s="3" t="s">
        <v>190</v>
      </c>
      <c r="F182" s="3" t="s">
        <v>367</v>
      </c>
      <c r="G182" s="7" t="s">
        <v>1589</v>
      </c>
      <c r="H182" s="3" t="s">
        <v>1589</v>
      </c>
      <c r="I182" s="3" t="str">
        <f>IF(G182=H182,"false","TRUE")</f>
        <v>false</v>
      </c>
      <c r="J182" s="4" t="str">
        <f>B182&amp;"."&amp;C182</f>
        <v>11.11</v>
      </c>
      <c r="K182" s="3" t="s">
        <v>862</v>
      </c>
      <c r="L182" s="5"/>
      <c r="M182" s="5" t="s">
        <v>1895</v>
      </c>
      <c r="N182" s="3" t="str">
        <f>M182&amp;" ("&amp;AU182&amp;")"</f>
        <v>&lt;b&gt;No minimum&lt;/b&gt; (Wearn &amp; Glover-Kapfer, 2017)</v>
      </c>
      <c r="O182" s="3" t="s">
        <v>356</v>
      </c>
      <c r="P182" s="3" t="s">
        <v>246</v>
      </c>
      <c r="Q182" s="3" t="b">
        <v>1</v>
      </c>
      <c r="R182" s="3" t="s">
        <v>352</v>
      </c>
      <c r="S182" s="5" t="s">
        <v>356</v>
      </c>
      <c r="T182" s="3" t="s">
        <v>862</v>
      </c>
      <c r="U182" s="5" t="s">
        <v>1785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" t="s">
        <v>862</v>
      </c>
      <c r="AU182" s="3" t="s">
        <v>35</v>
      </c>
      <c r="AV182" s="3" t="s">
        <v>1735</v>
      </c>
      <c r="AW182" s="21" t="s">
        <v>1352</v>
      </c>
    </row>
    <row r="183" spans="1:49" ht="15.75" customHeight="1">
      <c r="A183" s="7" t="s">
        <v>801</v>
      </c>
      <c r="B183" s="7">
        <v>11</v>
      </c>
      <c r="C183" s="4">
        <v>12</v>
      </c>
      <c r="D183" s="3" t="s">
        <v>93</v>
      </c>
      <c r="E183" s="3" t="s">
        <v>190</v>
      </c>
      <c r="F183" s="3" t="s">
        <v>518</v>
      </c>
      <c r="G183" s="7" t="s">
        <v>1590</v>
      </c>
      <c r="H183" s="3" t="s">
        <v>1590</v>
      </c>
      <c r="I183" s="3" t="str">
        <f>IF(G183=H183,"false","TRUE")</f>
        <v>false</v>
      </c>
      <c r="J183" s="4" t="str">
        <f>B183&amp;"."&amp;C183</f>
        <v>11.12</v>
      </c>
      <c r="K183" s="3" t="s">
        <v>862</v>
      </c>
      <c r="L183" s="3"/>
      <c r="M183" s="5" t="s">
        <v>1792</v>
      </c>
      <c r="N183" s="3" t="str">
        <f>M183&amp;" ("&amp;AU183&amp;")"</f>
        <v>Ideally ≥ 1 km (Wearn &amp; Glover-Kapfer, 2017)</v>
      </c>
      <c r="O183" s="3" t="s">
        <v>517</v>
      </c>
      <c r="P183" s="7" t="s">
        <v>1748</v>
      </c>
      <c r="Q183" s="7"/>
      <c r="R183" s="3" t="s">
        <v>514</v>
      </c>
      <c r="S183" s="3" t="s">
        <v>1792</v>
      </c>
      <c r="T183" s="3" t="s">
        <v>862</v>
      </c>
      <c r="U183" s="5" t="s">
        <v>1785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" t="s">
        <v>862</v>
      </c>
      <c r="AU183" s="3" t="s">
        <v>35</v>
      </c>
      <c r="AV183" s="3" t="s">
        <v>1735</v>
      </c>
      <c r="AW183" s="21" t="s">
        <v>1352</v>
      </c>
    </row>
    <row r="184" spans="1:49" ht="15.75" customHeight="1">
      <c r="A184" s="7" t="s">
        <v>801</v>
      </c>
      <c r="B184" s="7">
        <v>11</v>
      </c>
      <c r="C184" s="4">
        <v>13</v>
      </c>
      <c r="D184" s="3" t="s">
        <v>93</v>
      </c>
      <c r="E184" s="3" t="s">
        <v>190</v>
      </c>
      <c r="F184" s="3" t="s">
        <v>665</v>
      </c>
      <c r="G184" s="7" t="s">
        <v>1591</v>
      </c>
      <c r="H184" s="3" t="s">
        <v>1591</v>
      </c>
      <c r="I184" s="3" t="str">
        <f>IF(G184=H184,"false","TRUE")</f>
        <v>false</v>
      </c>
      <c r="J184" s="4" t="str">
        <f>B184&amp;"."&amp;C184</f>
        <v>11.13</v>
      </c>
      <c r="K184" s="3" t="s">
        <v>862</v>
      </c>
      <c r="L184" s="5"/>
      <c r="M184" s="5" t="s">
        <v>654</v>
      </c>
      <c r="N184" s="3" t="str">
        <f>M184&amp;" ("&amp;AU184&amp;")"</f>
        <v>Spatially independent (Rowcliffe et al., 2013)</v>
      </c>
      <c r="O184" s="3" t="s">
        <v>654</v>
      </c>
      <c r="P184" s="5" t="s">
        <v>1735</v>
      </c>
      <c r="Q184" s="5"/>
      <c r="R184" s="3" t="s">
        <v>65</v>
      </c>
      <c r="S184" s="3" t="s">
        <v>654</v>
      </c>
      <c r="T184" s="3" t="s">
        <v>862</v>
      </c>
      <c r="U184" s="5" t="s">
        <v>862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 t="s">
        <v>65</v>
      </c>
      <c r="AS184" s="3"/>
      <c r="AT184" s="5" t="s">
        <v>862</v>
      </c>
      <c r="AU184" s="3" t="s">
        <v>652</v>
      </c>
      <c r="AV184" s="3" t="s">
        <v>1735</v>
      </c>
      <c r="AW184" s="21" t="s">
        <v>1352</v>
      </c>
    </row>
    <row r="185" spans="1:49" ht="15.75" customHeight="1">
      <c r="A185" s="7" t="s">
        <v>801</v>
      </c>
      <c r="B185" s="7">
        <v>11</v>
      </c>
      <c r="C185" s="4">
        <v>14</v>
      </c>
      <c r="D185" s="3" t="s">
        <v>93</v>
      </c>
      <c r="E185" s="3" t="s">
        <v>190</v>
      </c>
      <c r="F185" s="3" t="s">
        <v>272</v>
      </c>
      <c r="G185" s="7" t="s">
        <v>1592</v>
      </c>
      <c r="H185" s="3" t="s">
        <v>1592</v>
      </c>
      <c r="I185" s="3" t="str">
        <f>IF(G185=H185,"false","TRUE")</f>
        <v>false</v>
      </c>
      <c r="J185" s="4" t="str">
        <f>B185&amp;"."&amp;C185</f>
        <v>11.14</v>
      </c>
      <c r="K185" s="3" t="s">
        <v>1376</v>
      </c>
      <c r="L185" s="3"/>
      <c r="M185" s="5" t="s">
        <v>271</v>
      </c>
      <c r="N185" s="3" t="str">
        <f>M185&amp;" ("&amp;AU185&amp;")"</f>
        <v>&gt; home range diameter (Wearn &amp; Glover-Kapfer, 2017)</v>
      </c>
      <c r="O185" s="3" t="s">
        <v>271</v>
      </c>
      <c r="P185" s="5" t="s">
        <v>1766</v>
      </c>
      <c r="Q185" s="5"/>
      <c r="R185" s="3" t="s">
        <v>809</v>
      </c>
      <c r="S185" s="3" t="s">
        <v>271</v>
      </c>
      <c r="T185" s="3" t="s">
        <v>1762</v>
      </c>
      <c r="U185" s="5" t="s">
        <v>1764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 t="s">
        <v>1760</v>
      </c>
      <c r="AL185" s="3"/>
      <c r="AM185" s="3"/>
      <c r="AN185" s="3"/>
      <c r="AO185" s="3"/>
      <c r="AP185" s="3"/>
      <c r="AQ185" s="3"/>
      <c r="AR185" s="5"/>
      <c r="AS185" s="5"/>
      <c r="AT185" s="5" t="s">
        <v>862</v>
      </c>
      <c r="AU185" s="3" t="s">
        <v>35</v>
      </c>
      <c r="AV185" s="3" t="s">
        <v>1897</v>
      </c>
      <c r="AW185" s="21" t="s">
        <v>1352</v>
      </c>
    </row>
    <row r="186" spans="1:49" ht="15.75" customHeight="1">
      <c r="A186" s="7" t="s">
        <v>801</v>
      </c>
      <c r="B186" s="7">
        <v>11</v>
      </c>
      <c r="C186" s="4">
        <v>15</v>
      </c>
      <c r="D186" s="3" t="s">
        <v>93</v>
      </c>
      <c r="E186" s="3" t="s">
        <v>190</v>
      </c>
      <c r="F186" s="3" t="s">
        <v>508</v>
      </c>
      <c r="G186" s="7" t="s">
        <v>1593</v>
      </c>
      <c r="H186" s="3" t="s">
        <v>1593</v>
      </c>
      <c r="I186" s="3" t="str">
        <f>IF(G186=H186,"false","TRUE")</f>
        <v>false</v>
      </c>
      <c r="J186" s="4" t="str">
        <f>B186&amp;"."&amp;C186</f>
        <v>11.15</v>
      </c>
      <c r="K186" s="3" t="s">
        <v>1373</v>
      </c>
      <c r="L186" s="3"/>
      <c r="M186" s="5" t="s">
        <v>1860</v>
      </c>
      <c r="N186" s="3" t="str">
        <f>M186&amp;" ("&amp;AU186&amp;")"</f>
        <v>1-2 km (Wearn &amp; Glover-Kapfer, 2017)</v>
      </c>
      <c r="O186" s="3" t="s">
        <v>507</v>
      </c>
      <c r="P186" s="5"/>
      <c r="Q186" s="5"/>
      <c r="R186" s="3" t="s">
        <v>500</v>
      </c>
      <c r="S186" s="3" t="s">
        <v>1860</v>
      </c>
      <c r="T186" s="3" t="s">
        <v>1859</v>
      </c>
      <c r="U186" s="5" t="s">
        <v>1785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 t="s">
        <v>1760</v>
      </c>
      <c r="AL186" s="3"/>
      <c r="AM186" s="3" t="s">
        <v>828</v>
      </c>
      <c r="AN186" s="3"/>
      <c r="AO186" s="3"/>
      <c r="AP186" s="3"/>
      <c r="AQ186" s="3"/>
      <c r="AR186" s="5"/>
      <c r="AS186" s="5"/>
      <c r="AT186" s="5" t="s">
        <v>862</v>
      </c>
      <c r="AU186" s="3" t="s">
        <v>35</v>
      </c>
      <c r="AV186" s="3" t="s">
        <v>1735</v>
      </c>
      <c r="AW186" s="21" t="s">
        <v>1352</v>
      </c>
    </row>
    <row r="187" spans="1:49" ht="15.75" customHeight="1">
      <c r="A187" s="7" t="s">
        <v>801</v>
      </c>
      <c r="B187" s="7">
        <v>11</v>
      </c>
      <c r="C187" s="4">
        <v>16</v>
      </c>
      <c r="D187" s="3" t="s">
        <v>93</v>
      </c>
      <c r="E187" s="3" t="s">
        <v>190</v>
      </c>
      <c r="F187" s="3" t="s">
        <v>603</v>
      </c>
      <c r="G187" s="7" t="s">
        <v>1594</v>
      </c>
      <c r="H187" s="3" t="s">
        <v>1594</v>
      </c>
      <c r="I187" s="3" t="str">
        <f>IF(G187=H187,"false","TRUE")</f>
        <v>false</v>
      </c>
      <c r="J187" s="4" t="str">
        <f>B187&amp;"."&amp;C187</f>
        <v>11.16</v>
      </c>
      <c r="K187" s="3" t="s">
        <v>1374</v>
      </c>
      <c r="L187" s="3"/>
      <c r="M187" s="5" t="s">
        <v>1858</v>
      </c>
      <c r="N187" s="3" t="str">
        <f>M187&amp;" ("&amp;AU187&amp;")"</f>
        <v>1-2 km or closer (Wearn &amp; Glover-Kapfer, 2017)</v>
      </c>
      <c r="O187" s="3" t="s">
        <v>507</v>
      </c>
      <c r="P187" s="5"/>
      <c r="Q187" s="5"/>
      <c r="R187" s="3" t="s">
        <v>600</v>
      </c>
      <c r="S187" s="3" t="s">
        <v>1858</v>
      </c>
      <c r="T187" s="3" t="s">
        <v>1857</v>
      </c>
      <c r="U187" s="5" t="s">
        <v>1785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 t="s">
        <v>1760</v>
      </c>
      <c r="AL187" s="3"/>
      <c r="AM187" s="3" t="s">
        <v>828</v>
      </c>
      <c r="AN187" s="3"/>
      <c r="AO187" s="3"/>
      <c r="AP187" s="3"/>
      <c r="AQ187" s="3"/>
      <c r="AR187" s="5"/>
      <c r="AS187" s="5"/>
      <c r="AT187" s="5" t="s">
        <v>862</v>
      </c>
      <c r="AU187" s="3" t="s">
        <v>35</v>
      </c>
      <c r="AV187" s="3" t="s">
        <v>1735</v>
      </c>
      <c r="AW187" s="21" t="s">
        <v>1352</v>
      </c>
    </row>
    <row r="188" spans="1:49" ht="15.75" customHeight="1">
      <c r="A188" s="7" t="s">
        <v>801</v>
      </c>
      <c r="B188" s="7">
        <v>11</v>
      </c>
      <c r="C188" s="4">
        <v>17</v>
      </c>
      <c r="D188" s="3" t="s">
        <v>93</v>
      </c>
      <c r="E188" s="3" t="s">
        <v>187</v>
      </c>
      <c r="F188" s="3" t="s">
        <v>365</v>
      </c>
      <c r="G188" s="7" t="s">
        <v>1599</v>
      </c>
      <c r="H188" s="3" t="s">
        <v>1599</v>
      </c>
      <c r="I188" s="3" t="str">
        <f>IF(G188=H188,"false","TRUE")</f>
        <v>false</v>
      </c>
      <c r="J188" s="4" t="str">
        <f>B188&amp;"."&amp;C188</f>
        <v>11.17</v>
      </c>
      <c r="K188" s="3" t="s">
        <v>862</v>
      </c>
      <c r="L188" s="5"/>
      <c r="M188" s="5" t="s">
        <v>1895</v>
      </c>
      <c r="N188" s="3" t="str">
        <f>M188&amp;" ("&amp;AU188&amp;")"</f>
        <v>&lt;b&gt;No minimum&lt;/b&gt; (Wearn &amp; Glover-Kapfer, 2017)</v>
      </c>
      <c r="O188" s="3" t="s">
        <v>356</v>
      </c>
      <c r="P188" s="3" t="s">
        <v>246</v>
      </c>
      <c r="Q188" s="3" t="b">
        <v>1</v>
      </c>
      <c r="R188" s="3" t="s">
        <v>352</v>
      </c>
      <c r="S188" s="5" t="s">
        <v>356</v>
      </c>
      <c r="T188" s="3" t="s">
        <v>862</v>
      </c>
      <c r="U188" s="5" t="s">
        <v>1737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" t="s">
        <v>862</v>
      </c>
      <c r="AU188" s="3" t="s">
        <v>35</v>
      </c>
      <c r="AV188" s="3" t="s">
        <v>1735</v>
      </c>
      <c r="AW188" s="21" t="s">
        <v>1352</v>
      </c>
    </row>
    <row r="189" spans="1:49" ht="15.75" customHeight="1">
      <c r="A189" s="7" t="s">
        <v>801</v>
      </c>
      <c r="B189" s="7">
        <v>11</v>
      </c>
      <c r="C189" s="4">
        <v>18</v>
      </c>
      <c r="D189" s="3" t="s">
        <v>93</v>
      </c>
      <c r="E189" s="3" t="s">
        <v>187</v>
      </c>
      <c r="F189" s="3" t="s">
        <v>434</v>
      </c>
      <c r="G189" s="7" t="s">
        <v>1600</v>
      </c>
      <c r="H189" s="3" t="s">
        <v>1600</v>
      </c>
      <c r="I189" s="3" t="str">
        <f>IF(G189=H189,"false","TRUE")</f>
        <v>false</v>
      </c>
      <c r="J189" s="4" t="str">
        <f>B189&amp;"."&amp;C189</f>
        <v>11.18</v>
      </c>
      <c r="K189" s="3" t="s">
        <v>862</v>
      </c>
      <c r="L189" s="3"/>
      <c r="M189" s="5" t="s">
        <v>1791</v>
      </c>
      <c r="N189" s="3" t="str">
        <f>M189&amp;" ("&amp;AU189&amp;")"</f>
        <v>Ideally ≥ 30 (Wearn &amp; Glover-Kapfer, 2017)</v>
      </c>
      <c r="O189" s="3" t="s">
        <v>430</v>
      </c>
      <c r="P189" s="7" t="s">
        <v>1748</v>
      </c>
      <c r="Q189" s="7"/>
      <c r="R189" s="3" t="s">
        <v>431</v>
      </c>
      <c r="S189" s="3" t="s">
        <v>1791</v>
      </c>
      <c r="T189" s="3" t="s">
        <v>862</v>
      </c>
      <c r="U189" s="5" t="s">
        <v>1737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" t="s">
        <v>862</v>
      </c>
      <c r="AU189" s="3" t="s">
        <v>35</v>
      </c>
      <c r="AV189" s="3" t="s">
        <v>1735</v>
      </c>
      <c r="AW189" s="21" t="s">
        <v>1352</v>
      </c>
    </row>
    <row r="190" spans="1:49" ht="15.75" customHeight="1">
      <c r="A190" s="7" t="s">
        <v>801</v>
      </c>
      <c r="B190" s="7">
        <v>11</v>
      </c>
      <c r="C190" s="4">
        <v>19</v>
      </c>
      <c r="D190" s="5" t="s">
        <v>93</v>
      </c>
      <c r="E190" s="3" t="s">
        <v>177</v>
      </c>
      <c r="F190" s="3" t="s">
        <v>726</v>
      </c>
      <c r="G190" s="7" t="s">
        <v>1595</v>
      </c>
      <c r="H190" s="3" t="s">
        <v>1595</v>
      </c>
      <c r="I190" s="3" t="str">
        <f>IF(G190=H190,"false","TRUE")</f>
        <v>false</v>
      </c>
      <c r="J190" s="4" t="str">
        <f>B190&amp;"."&amp;C190</f>
        <v>11.19</v>
      </c>
      <c r="K190" s="3" t="s">
        <v>740</v>
      </c>
      <c r="L190" s="3"/>
      <c r="M190" s="5" t="s">
        <v>1894</v>
      </c>
      <c r="N190" s="3" t="str">
        <f>M190&amp;" ("&amp;AU190&amp;")"</f>
        <v>&lt;b&gt;≥ 20 (minumum)&lt;/b&gt; (Rowcliffe et al., 2008; Wearn &amp; Glover-Kapfer, 2017)</v>
      </c>
      <c r="O190" s="5" t="s">
        <v>719</v>
      </c>
      <c r="P190" s="3" t="s">
        <v>246</v>
      </c>
      <c r="Q190" s="3" t="b">
        <v>1</v>
      </c>
      <c r="R190" s="5" t="s">
        <v>1777</v>
      </c>
      <c r="S190" s="5" t="s">
        <v>1776</v>
      </c>
      <c r="T190" s="3" t="s">
        <v>862</v>
      </c>
      <c r="U190" s="5" t="s">
        <v>1753</v>
      </c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 t="s">
        <v>1346</v>
      </c>
      <c r="AM190" s="3"/>
      <c r="AN190" s="3"/>
      <c r="AO190" s="3"/>
      <c r="AP190" s="3"/>
      <c r="AQ190" s="3"/>
      <c r="AR190" s="3"/>
      <c r="AS190" s="3"/>
      <c r="AT190" s="5" t="s">
        <v>862</v>
      </c>
      <c r="AU190" s="5" t="s">
        <v>288</v>
      </c>
      <c r="AV190" s="3" t="s">
        <v>1735</v>
      </c>
      <c r="AW190" s="21" t="s">
        <v>1352</v>
      </c>
    </row>
    <row r="191" spans="1:49" ht="15.75" customHeight="1">
      <c r="A191" s="7" t="s">
        <v>801</v>
      </c>
      <c r="B191" s="7">
        <v>11</v>
      </c>
      <c r="C191" s="4">
        <v>20</v>
      </c>
      <c r="D191" s="5" t="s">
        <v>93</v>
      </c>
      <c r="E191" s="3" t="s">
        <v>177</v>
      </c>
      <c r="F191" s="3" t="s">
        <v>289</v>
      </c>
      <c r="G191" s="7" t="s">
        <v>1596</v>
      </c>
      <c r="H191" s="3" t="s">
        <v>1596</v>
      </c>
      <c r="I191" s="3" t="str">
        <f>IF(G191=H191,"false","TRUE")</f>
        <v>false</v>
      </c>
      <c r="J191" s="4" t="str">
        <f>B191&amp;"."&amp;C191</f>
        <v>11.20</v>
      </c>
      <c r="K191" s="3" t="s">
        <v>862</v>
      </c>
      <c r="L191" s="3"/>
      <c r="M191" s="5" t="s">
        <v>279</v>
      </c>
      <c r="N191" s="3" t="str">
        <f>M191&amp;" ("&amp;AU191&amp;")"</f>
        <v>Ideally &gt; 50 (Rowcliffe et al., 2008; Wearn &amp; Glover-Kapfer, 2017)</v>
      </c>
      <c r="O191" s="5" t="s">
        <v>279</v>
      </c>
      <c r="P191" s="7" t="s">
        <v>1748</v>
      </c>
      <c r="Q191" s="7"/>
      <c r="R191" s="5" t="s">
        <v>280</v>
      </c>
      <c r="S191" s="5" t="s">
        <v>279</v>
      </c>
      <c r="T191" s="3" t="s">
        <v>862</v>
      </c>
      <c r="U191" s="5" t="s">
        <v>1753</v>
      </c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5"/>
      <c r="AS191" s="5"/>
      <c r="AT191" s="5" t="s">
        <v>862</v>
      </c>
      <c r="AU191" s="5" t="s">
        <v>288</v>
      </c>
      <c r="AV191" s="3" t="s">
        <v>1735</v>
      </c>
      <c r="AW191" s="21" t="s">
        <v>1352</v>
      </c>
    </row>
    <row r="192" spans="1:49" ht="15.75" customHeight="1">
      <c r="A192" s="7" t="s">
        <v>801</v>
      </c>
      <c r="B192" s="7">
        <v>11</v>
      </c>
      <c r="C192" s="4">
        <v>21</v>
      </c>
      <c r="D192" s="5" t="s">
        <v>93</v>
      </c>
      <c r="E192" s="3" t="s">
        <v>177</v>
      </c>
      <c r="F192" s="3" t="s">
        <v>650</v>
      </c>
      <c r="G192" s="7" t="s">
        <v>1597</v>
      </c>
      <c r="H192" s="3" t="s">
        <v>1597</v>
      </c>
      <c r="I192" s="3" t="str">
        <f>IF(G192=H192,"false","TRUE")</f>
        <v>false</v>
      </c>
      <c r="J192" s="4" t="str">
        <f>B192&amp;"."&amp;C192</f>
        <v>11.21</v>
      </c>
      <c r="K192" s="3" t="s">
        <v>862</v>
      </c>
      <c r="L192" s="5"/>
      <c r="M192" s="5" t="s">
        <v>643</v>
      </c>
      <c r="N192" s="3" t="str">
        <f>M192&amp;" ("&amp;AU192&amp;")"</f>
        <v>Dependent on species' density (Wearn &amp; Glover-Kapfer, 2017)</v>
      </c>
      <c r="O192" s="5" t="s">
        <v>643</v>
      </c>
      <c r="P192" s="5" t="s">
        <v>1856</v>
      </c>
      <c r="Q192" s="5"/>
      <c r="R192" s="5" t="s">
        <v>65</v>
      </c>
      <c r="S192" s="5" t="s">
        <v>643</v>
      </c>
      <c r="T192" s="3" t="s">
        <v>862</v>
      </c>
      <c r="U192" s="5" t="s">
        <v>862</v>
      </c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 t="s">
        <v>65</v>
      </c>
      <c r="AS192" s="3"/>
      <c r="AT192" s="5" t="s">
        <v>643</v>
      </c>
      <c r="AU192" s="5" t="s">
        <v>35</v>
      </c>
      <c r="AV192" s="3" t="s">
        <v>1735</v>
      </c>
      <c r="AW192" s="21" t="s">
        <v>1352</v>
      </c>
    </row>
    <row r="193" spans="1:49" ht="15.75" customHeight="1">
      <c r="A193" s="72" t="s">
        <v>801</v>
      </c>
      <c r="B193" s="72">
        <v>11</v>
      </c>
      <c r="C193" s="35">
        <v>22</v>
      </c>
      <c r="D193" s="13" t="s">
        <v>93</v>
      </c>
      <c r="E193" s="12" t="s">
        <v>177</v>
      </c>
      <c r="F193" s="12" t="s">
        <v>189</v>
      </c>
      <c r="G193" s="7" t="s">
        <v>1598</v>
      </c>
      <c r="H193" s="12" t="s">
        <v>1598</v>
      </c>
      <c r="I193" s="3" t="str">
        <f>IF(G193=H193,"false","TRUE")</f>
        <v>false</v>
      </c>
      <c r="J193" s="35" t="str">
        <f>B193&amp;"."&amp;C193</f>
        <v>11.22</v>
      </c>
      <c r="K193" s="3" t="s">
        <v>862</v>
      </c>
      <c r="L193" s="13"/>
      <c r="M193" s="13" t="s">
        <v>1848</v>
      </c>
      <c r="N193" s="3" t="str">
        <f>M193&amp;" ("&amp;AU193&amp;")"</f>
        <v>Note: these recommendations are the same as REM (Becker et al., 2022; Moeller et al., 2023)</v>
      </c>
      <c r="O193" s="13" t="s">
        <v>181</v>
      </c>
      <c r="P193" s="13" t="s">
        <v>947</v>
      </c>
      <c r="Q193" s="13"/>
      <c r="R193" s="12" t="s">
        <v>862</v>
      </c>
      <c r="S193" s="13" t="s">
        <v>1848</v>
      </c>
      <c r="T193" s="12" t="s">
        <v>862</v>
      </c>
      <c r="U193" s="13" t="s">
        <v>947</v>
      </c>
      <c r="V193" s="13" t="s">
        <v>181</v>
      </c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3"/>
      <c r="AS193" s="13"/>
      <c r="AT193" s="13" t="s">
        <v>862</v>
      </c>
      <c r="AU193" s="13" t="s">
        <v>180</v>
      </c>
      <c r="AV193" s="12" t="s">
        <v>1735</v>
      </c>
      <c r="AW193" s="21" t="s">
        <v>1352</v>
      </c>
    </row>
    <row r="194" spans="1:49" ht="15.75" customHeight="1">
      <c r="A194" s="7" t="s">
        <v>801</v>
      </c>
      <c r="B194" s="7">
        <v>11</v>
      </c>
      <c r="C194" s="4">
        <v>23</v>
      </c>
      <c r="D194" s="5" t="s">
        <v>93</v>
      </c>
      <c r="E194" s="3" t="s">
        <v>197</v>
      </c>
      <c r="F194" s="3" t="s">
        <v>585</v>
      </c>
      <c r="G194" s="7" t="s">
        <v>1606</v>
      </c>
      <c r="H194" s="3" t="s">
        <v>1606</v>
      </c>
      <c r="I194" s="3" t="str">
        <f>IF(G194=H194,"false","TRUE")</f>
        <v>false</v>
      </c>
      <c r="J194" s="4" t="str">
        <f>B194&amp;"."&amp;C194</f>
        <v>11.23</v>
      </c>
      <c r="K194" s="3" t="s">
        <v>862</v>
      </c>
      <c r="L194" s="3"/>
      <c r="M194" s="5" t="s">
        <v>584</v>
      </c>
      <c r="N194" s="3" t="str">
        <f>M194&amp;" ("&amp;AU194&amp;")"</f>
        <v>Ideally &lt; 12 months (Wearn &amp; Glover-Kapfer, 2017)</v>
      </c>
      <c r="O194" s="5" t="s">
        <v>584</v>
      </c>
      <c r="P194" s="7" t="s">
        <v>1748</v>
      </c>
      <c r="Q194" s="7"/>
      <c r="R194" s="5" t="s">
        <v>581</v>
      </c>
      <c r="S194" s="5" t="s">
        <v>584</v>
      </c>
      <c r="T194" s="3" t="s">
        <v>862</v>
      </c>
      <c r="U194" s="5" t="s">
        <v>1747</v>
      </c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5"/>
      <c r="AS194" s="5"/>
      <c r="AT194" s="5" t="s">
        <v>862</v>
      </c>
      <c r="AU194" s="5" t="s">
        <v>35</v>
      </c>
      <c r="AV194" s="3" t="s">
        <v>1735</v>
      </c>
      <c r="AW194" s="21" t="s">
        <v>1352</v>
      </c>
    </row>
    <row r="195" spans="1:49" ht="15.75" customHeight="1">
      <c r="A195" s="7" t="s">
        <v>801</v>
      </c>
      <c r="B195" s="7">
        <v>11</v>
      </c>
      <c r="C195" s="4">
        <v>24</v>
      </c>
      <c r="D195" s="5" t="s">
        <v>93</v>
      </c>
      <c r="E195" s="3" t="s">
        <v>197</v>
      </c>
      <c r="F195" s="3" t="s">
        <v>562</v>
      </c>
      <c r="G195" s="7" t="s">
        <v>1607</v>
      </c>
      <c r="H195" s="3" t="s">
        <v>1607</v>
      </c>
      <c r="I195" s="3" t="str">
        <f>IF(G195=H195,"false","TRUE")</f>
        <v>false</v>
      </c>
      <c r="J195" s="4" t="str">
        <f>B195&amp;"."&amp;C195</f>
        <v>11.24</v>
      </c>
      <c r="K195" s="3" t="s">
        <v>862</v>
      </c>
      <c r="L195" s="5"/>
      <c r="M195" s="5" t="s">
        <v>1896</v>
      </c>
      <c r="N195" s="3" t="str">
        <f>M195&amp;" ("&amp;AU195&amp;")"</f>
        <v>&lt;b&gt;No maximum&lt;/b&gt; (Rowcliffe et al., 2008)</v>
      </c>
      <c r="O195" s="5" t="s">
        <v>561</v>
      </c>
      <c r="P195" s="5" t="s">
        <v>1779</v>
      </c>
      <c r="Q195" s="3" t="b">
        <v>1</v>
      </c>
      <c r="R195" s="5" t="s">
        <v>558</v>
      </c>
      <c r="S195" s="5" t="s">
        <v>561</v>
      </c>
      <c r="T195" s="3" t="s">
        <v>862</v>
      </c>
      <c r="U195" s="5" t="s">
        <v>1747</v>
      </c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5"/>
      <c r="AS195" s="5"/>
      <c r="AT195" s="5" t="s">
        <v>862</v>
      </c>
      <c r="AU195" s="5" t="s">
        <v>555</v>
      </c>
      <c r="AV195" s="3" t="s">
        <v>1735</v>
      </c>
      <c r="AW195" s="21" t="s">
        <v>1352</v>
      </c>
    </row>
    <row r="196" spans="1:49" ht="15.75" customHeight="1">
      <c r="A196" s="7" t="s">
        <v>801</v>
      </c>
      <c r="B196" s="7">
        <v>12</v>
      </c>
      <c r="C196" s="4">
        <v>6</v>
      </c>
      <c r="D196" s="3" t="s">
        <v>76</v>
      </c>
      <c r="E196" s="3" t="s">
        <v>40</v>
      </c>
      <c r="F196" s="3" t="s">
        <v>194</v>
      </c>
      <c r="G196" s="7" t="s">
        <v>1608</v>
      </c>
      <c r="H196" s="3" t="s">
        <v>1613</v>
      </c>
      <c r="I196" s="3" t="str">
        <f>IF(G196=H196,"false","TRUE")</f>
        <v>TRUE</v>
      </c>
      <c r="J196" s="4" t="str">
        <f>B196&amp;"."&amp;C196</f>
        <v>12.6</v>
      </c>
      <c r="K196" s="3" t="s">
        <v>862</v>
      </c>
      <c r="L196" s="5"/>
      <c r="M196" s="5" t="s">
        <v>1848</v>
      </c>
      <c r="N196" s="3" t="str">
        <f>M196&amp;" ("&amp;AU196&amp;")"</f>
        <v>Note: these recommendations are the same as REM (Becker et al., 2022; Moeller et al., 2023)</v>
      </c>
      <c r="O196" s="3" t="s">
        <v>181</v>
      </c>
      <c r="P196" s="5" t="s">
        <v>947</v>
      </c>
      <c r="Q196" s="5"/>
      <c r="R196" s="3" t="s">
        <v>862</v>
      </c>
      <c r="S196" s="5" t="s">
        <v>1848</v>
      </c>
      <c r="T196" s="3" t="s">
        <v>862</v>
      </c>
      <c r="U196" s="5" t="s">
        <v>947</v>
      </c>
      <c r="V196" s="5" t="s">
        <v>181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5"/>
      <c r="AS196" s="5"/>
      <c r="AT196" s="5" t="s">
        <v>862</v>
      </c>
      <c r="AU196" s="3" t="s">
        <v>180</v>
      </c>
      <c r="AV196" s="3" t="s">
        <v>1735</v>
      </c>
      <c r="AW196" s="21" t="s">
        <v>1352</v>
      </c>
    </row>
    <row r="197" spans="1:49" ht="15.75" customHeight="1">
      <c r="A197" s="7" t="s">
        <v>801</v>
      </c>
      <c r="B197" s="7">
        <v>12</v>
      </c>
      <c r="C197" s="4">
        <v>1</v>
      </c>
      <c r="D197" s="3" t="s">
        <v>76</v>
      </c>
      <c r="E197" s="3" t="s">
        <v>40</v>
      </c>
      <c r="F197" s="3" t="s">
        <v>160</v>
      </c>
      <c r="G197" s="7" t="s">
        <v>1609</v>
      </c>
      <c r="H197" s="3" t="s">
        <v>1608</v>
      </c>
      <c r="I197" s="3" t="str">
        <f>IF(G197=H197,"false","TRUE")</f>
        <v>TRUE</v>
      </c>
      <c r="J197" s="4" t="str">
        <f>B197&amp;"."&amp;C197</f>
        <v>12.1</v>
      </c>
      <c r="K197" s="3" t="s">
        <v>862</v>
      </c>
      <c r="L197" s="5"/>
      <c r="M197" s="5" t="s">
        <v>153</v>
      </c>
      <c r="N197" s="3" t="str">
        <f>M197&amp;" ("&amp;AU197&amp;")"</f>
        <v>Random with respect to movement ([*viii][REM: Rovero et al., 2013; Rowcliffe et al., 2013; Wearn &amp; Glover-Kapfer, 2017; Loonam et al., 2021])</v>
      </c>
      <c r="O197" s="3" t="s">
        <v>159</v>
      </c>
      <c r="P197" s="5" t="s">
        <v>1735</v>
      </c>
      <c r="Q197" s="5"/>
      <c r="R197" s="3" t="s">
        <v>136</v>
      </c>
      <c r="S197" s="3" t="s">
        <v>153</v>
      </c>
      <c r="T197" s="3" t="s">
        <v>862</v>
      </c>
      <c r="U197" s="5" t="s">
        <v>862</v>
      </c>
      <c r="V197" s="5" t="s">
        <v>181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 t="s">
        <v>65</v>
      </c>
      <c r="AS197" s="3"/>
      <c r="AT197" s="5" t="s">
        <v>862</v>
      </c>
      <c r="AU197" s="3" t="s">
        <v>158</v>
      </c>
      <c r="AV197" s="3" t="s">
        <v>1735</v>
      </c>
      <c r="AW197" s="21" t="s">
        <v>1352</v>
      </c>
    </row>
    <row r="198" spans="1:49" ht="15.75" customHeight="1">
      <c r="A198" s="7" t="s">
        <v>801</v>
      </c>
      <c r="B198" s="7">
        <v>12</v>
      </c>
      <c r="C198" s="4">
        <v>2</v>
      </c>
      <c r="D198" s="3" t="s">
        <v>76</v>
      </c>
      <c r="E198" s="3" t="s">
        <v>40</v>
      </c>
      <c r="F198" s="3" t="s">
        <v>102</v>
      </c>
      <c r="G198" s="7" t="s">
        <v>1610</v>
      </c>
      <c r="H198" s="3" t="s">
        <v>1609</v>
      </c>
      <c r="I198" s="3" t="str">
        <f>IF(G198=H198,"false","TRUE")</f>
        <v>TRUE</v>
      </c>
      <c r="J198" s="4" t="str">
        <f>B198&amp;"."&amp;C198</f>
        <v>12.2</v>
      </c>
      <c r="K198" s="3" t="s">
        <v>862</v>
      </c>
      <c r="L198" s="5"/>
      <c r="M198" s="5" t="s">
        <v>95</v>
      </c>
      <c r="N198" s="3" t="str">
        <f>M198&amp;" ("&amp;AU198&amp;")"</f>
        <v>Systematic ([REM: Loonam et al., 2021])</v>
      </c>
      <c r="O198" s="3" t="s">
        <v>101</v>
      </c>
      <c r="P198" s="5" t="s">
        <v>1735</v>
      </c>
      <c r="Q198" s="5"/>
      <c r="R198" s="3" t="s">
        <v>95</v>
      </c>
      <c r="S198" s="3" t="s">
        <v>95</v>
      </c>
      <c r="T198" s="3" t="s">
        <v>862</v>
      </c>
      <c r="U198" s="5" t="s">
        <v>862</v>
      </c>
      <c r="V198" s="5" t="s">
        <v>181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5"/>
      <c r="AS198" s="5"/>
      <c r="AT198" s="5" t="s">
        <v>862</v>
      </c>
      <c r="AU198" s="3" t="s">
        <v>100</v>
      </c>
      <c r="AV198" s="3" t="s">
        <v>1735</v>
      </c>
      <c r="AW198" s="21" t="s">
        <v>1352</v>
      </c>
    </row>
    <row r="199" spans="1:49" ht="15.75" customHeight="1">
      <c r="A199" s="7" t="s">
        <v>801</v>
      </c>
      <c r="B199" s="7">
        <v>12</v>
      </c>
      <c r="C199" s="4">
        <v>3</v>
      </c>
      <c r="D199" s="3" t="s">
        <v>76</v>
      </c>
      <c r="E199" s="3" t="s">
        <v>40</v>
      </c>
      <c r="F199" s="3" t="s">
        <v>77</v>
      </c>
      <c r="G199" s="7" t="s">
        <v>1611</v>
      </c>
      <c r="H199" s="3" t="s">
        <v>1610</v>
      </c>
      <c r="I199" s="3" t="str">
        <f>IF(G199=H199,"false","TRUE")</f>
        <v>TRUE</v>
      </c>
      <c r="J199" s="4" t="str">
        <f>B199&amp;"."&amp;C199</f>
        <v>12.3</v>
      </c>
      <c r="K199" s="3" t="s">
        <v>862</v>
      </c>
      <c r="L199" s="5"/>
      <c r="M199" s="5" t="s">
        <v>67</v>
      </c>
      <c r="N199" s="3" t="str">
        <f>M199&amp;" ("&amp;AU199&amp;")"</f>
        <v>Systematic random ([*ix][REM: Wearn &amp; Glover-Kapfer, 2017])</v>
      </c>
      <c r="O199" s="3" t="s">
        <v>75</v>
      </c>
      <c r="P199" s="5" t="s">
        <v>1735</v>
      </c>
      <c r="Q199" s="5"/>
      <c r="R199" s="3" t="s">
        <v>67</v>
      </c>
      <c r="S199" s="3" t="s">
        <v>67</v>
      </c>
      <c r="T199" s="3" t="s">
        <v>862</v>
      </c>
      <c r="U199" s="5" t="s">
        <v>862</v>
      </c>
      <c r="V199" s="5" t="s">
        <v>181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5"/>
      <c r="AS199" s="5"/>
      <c r="AT199" s="5" t="s">
        <v>862</v>
      </c>
      <c r="AU199" s="3" t="s">
        <v>74</v>
      </c>
      <c r="AV199" s="3" t="s">
        <v>1735</v>
      </c>
      <c r="AW199" s="21" t="s">
        <v>1352</v>
      </c>
    </row>
    <row r="200" spans="1:49" ht="15.75" customHeight="1">
      <c r="A200" s="7" t="s">
        <v>801</v>
      </c>
      <c r="B200" s="7">
        <v>12</v>
      </c>
      <c r="C200" s="4">
        <v>4</v>
      </c>
      <c r="D200" s="3" t="s">
        <v>76</v>
      </c>
      <c r="E200" s="3" t="s">
        <v>40</v>
      </c>
      <c r="F200" s="3" t="s">
        <v>121</v>
      </c>
      <c r="G200" s="7" t="s">
        <v>1612</v>
      </c>
      <c r="H200" s="3" t="s">
        <v>1611</v>
      </c>
      <c r="I200" s="3" t="str">
        <f>IF(G200=H200,"false","TRUE")</f>
        <v>TRUE</v>
      </c>
      <c r="J200" s="4" t="str">
        <f>B200&amp;"."&amp;C200</f>
        <v>12.4</v>
      </c>
      <c r="K200" s="3" t="s">
        <v>862</v>
      </c>
      <c r="L200" s="5"/>
      <c r="M200" s="5" t="s">
        <v>120</v>
      </c>
      <c r="N200" s="3" t="str">
        <f>M200&amp;" ("&amp;AU200&amp;")"</f>
        <v>Stratified random ([REM: Wearn &amp; Glover-Kapfer, 2017])</v>
      </c>
      <c r="O200" s="3" t="s">
        <v>119</v>
      </c>
      <c r="P200" s="5" t="s">
        <v>1735</v>
      </c>
      <c r="Q200" s="5"/>
      <c r="R200" s="3" t="s">
        <v>120</v>
      </c>
      <c r="S200" s="3" t="s">
        <v>120</v>
      </c>
      <c r="T200" s="3" t="s">
        <v>862</v>
      </c>
      <c r="U200" s="5" t="s">
        <v>862</v>
      </c>
      <c r="V200" s="5" t="s">
        <v>181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5"/>
      <c r="AS200" s="5"/>
      <c r="AT200" s="5" t="s">
        <v>862</v>
      </c>
      <c r="AU200" s="3" t="s">
        <v>118</v>
      </c>
      <c r="AV200" s="3" t="s">
        <v>1735</v>
      </c>
      <c r="AW200" s="21" t="s">
        <v>1352</v>
      </c>
    </row>
    <row r="201" spans="1:49" ht="15.75" customHeight="1">
      <c r="A201" s="7" t="s">
        <v>801</v>
      </c>
      <c r="B201" s="7">
        <v>12</v>
      </c>
      <c r="C201" s="4">
        <v>5</v>
      </c>
      <c r="D201" s="3" t="s">
        <v>76</v>
      </c>
      <c r="E201" s="3" t="s">
        <v>40</v>
      </c>
      <c r="F201" s="3" t="s">
        <v>117</v>
      </c>
      <c r="G201" s="7" t="s">
        <v>1613</v>
      </c>
      <c r="H201" s="3" t="s">
        <v>1612</v>
      </c>
      <c r="I201" s="3" t="str">
        <f>IF(G201=H201,"false","TRUE")</f>
        <v>TRUE</v>
      </c>
      <c r="J201" s="4" t="str">
        <f>B201&amp;"."&amp;C201</f>
        <v>12.5</v>
      </c>
      <c r="K201" s="3" t="s">
        <v>862</v>
      </c>
      <c r="L201" s="5"/>
      <c r="M201" s="5" t="s">
        <v>113</v>
      </c>
      <c r="N201" s="3" t="str">
        <f>M201&amp;" ("&amp;AU201&amp;")"</f>
        <v>Stratified targeted ([*x][REM: Wearn &amp; Glover-Kapfer, 2017])</v>
      </c>
      <c r="O201" s="3" t="s">
        <v>116</v>
      </c>
      <c r="P201" s="5" t="s">
        <v>1735</v>
      </c>
      <c r="Q201" s="5"/>
      <c r="R201" s="3" t="s">
        <v>113</v>
      </c>
      <c r="S201" s="3" t="s">
        <v>113</v>
      </c>
      <c r="T201" s="3" t="s">
        <v>862</v>
      </c>
      <c r="U201" s="5" t="s">
        <v>862</v>
      </c>
      <c r="V201" s="5" t="s">
        <v>181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 t="s">
        <v>65</v>
      </c>
      <c r="AS201" s="3"/>
      <c r="AT201" s="5" t="s">
        <v>862</v>
      </c>
      <c r="AU201" s="3" t="s">
        <v>115</v>
      </c>
      <c r="AV201" s="3" t="s">
        <v>1735</v>
      </c>
      <c r="AW201" s="21" t="s">
        <v>1352</v>
      </c>
    </row>
    <row r="202" spans="1:49" ht="15.75" customHeight="1">
      <c r="A202" s="7" t="s">
        <v>801</v>
      </c>
      <c r="B202" s="7">
        <v>12</v>
      </c>
      <c r="C202" s="4">
        <v>12</v>
      </c>
      <c r="D202" s="7" t="s">
        <v>76</v>
      </c>
      <c r="E202" s="7" t="s">
        <v>184</v>
      </c>
      <c r="F202" s="3" t="s">
        <v>211</v>
      </c>
      <c r="G202" s="7" t="s">
        <v>1626</v>
      </c>
      <c r="H202" s="3" t="s">
        <v>1631</v>
      </c>
      <c r="I202" s="3" t="str">
        <f>IF(G202=H202,"false","TRUE")</f>
        <v>TRUE</v>
      </c>
      <c r="J202" s="4" t="str">
        <f>B202&amp;"."&amp;C202</f>
        <v>12.12</v>
      </c>
      <c r="K202" s="3" t="s">
        <v>862</v>
      </c>
      <c r="L202" s="5"/>
      <c r="M202" s="5" t="s">
        <v>1848</v>
      </c>
      <c r="N202" s="3" t="str">
        <f>M202&amp;" ("&amp;AU202&amp;")"</f>
        <v>Note: these recommendations are the same as REM (Becker et al., 2022; Moeller et al., 2023)</v>
      </c>
      <c r="O202" s="7" t="s">
        <v>181</v>
      </c>
      <c r="P202" s="5" t="s">
        <v>947</v>
      </c>
      <c r="Q202" s="5"/>
      <c r="R202" s="3" t="s">
        <v>862</v>
      </c>
      <c r="S202" s="5" t="s">
        <v>1848</v>
      </c>
      <c r="T202" s="3" t="s">
        <v>862</v>
      </c>
      <c r="U202" s="5" t="s">
        <v>947</v>
      </c>
      <c r="V202" s="5" t="s">
        <v>181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5"/>
      <c r="AS202" s="5"/>
      <c r="AT202" s="5" t="s">
        <v>862</v>
      </c>
      <c r="AU202" s="7" t="s">
        <v>180</v>
      </c>
      <c r="AV202" s="3" t="s">
        <v>1735</v>
      </c>
      <c r="AW202" s="21" t="s">
        <v>1352</v>
      </c>
    </row>
    <row r="203" spans="1:49" ht="15.75" customHeight="1">
      <c r="A203" s="7" t="s">
        <v>801</v>
      </c>
      <c r="B203" s="7">
        <v>12</v>
      </c>
      <c r="C203" s="4">
        <v>7</v>
      </c>
      <c r="D203" s="7" t="s">
        <v>76</v>
      </c>
      <c r="E203" s="7" t="s">
        <v>184</v>
      </c>
      <c r="F203" s="3" t="s">
        <v>632</v>
      </c>
      <c r="G203" s="7" t="s">
        <v>1627</v>
      </c>
      <c r="H203" s="3" t="s">
        <v>1626</v>
      </c>
      <c r="I203" s="3" t="str">
        <f>IF(G203=H203,"false","TRUE")</f>
        <v>TRUE</v>
      </c>
      <c r="J203" s="4" t="str">
        <f>B203&amp;"."&amp;C203</f>
        <v>12.7</v>
      </c>
      <c r="K203" s="3" t="s">
        <v>1389</v>
      </c>
      <c r="L203" s="7"/>
      <c r="M203" s="5" t="s">
        <v>1898</v>
      </c>
      <c r="N203" s="3" t="str">
        <f>M203&amp;" ("&amp;AU203&amp;")"</f>
        <v>&lt;b&gt;≥ 10 detections (minumum)&lt;/b&gt; (REM: Rowcliffe et al., 2008; Rovero et al., 2013)</v>
      </c>
      <c r="O203" s="7" t="s">
        <v>630</v>
      </c>
      <c r="P203" s="3" t="s">
        <v>246</v>
      </c>
      <c r="Q203" s="3" t="b">
        <v>1</v>
      </c>
      <c r="R203" s="7" t="s">
        <v>65</v>
      </c>
      <c r="S203" s="7" t="s">
        <v>1854</v>
      </c>
      <c r="T203" s="3" t="s">
        <v>862</v>
      </c>
      <c r="U203" s="5" t="s">
        <v>1801</v>
      </c>
      <c r="V203" s="5" t="s">
        <v>181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 t="s">
        <v>840</v>
      </c>
      <c r="AO203" s="3" t="s">
        <v>831</v>
      </c>
      <c r="AP203" s="3"/>
      <c r="AQ203" s="3"/>
      <c r="AR203" s="7"/>
      <c r="AS203" s="7"/>
      <c r="AT203" s="5" t="s">
        <v>862</v>
      </c>
      <c r="AU203" s="7" t="s">
        <v>621</v>
      </c>
      <c r="AV203" s="3" t="s">
        <v>1735</v>
      </c>
      <c r="AW203" s="21" t="s">
        <v>1352</v>
      </c>
    </row>
    <row r="204" spans="1:49" ht="15.75" customHeight="1">
      <c r="A204" s="7" t="s">
        <v>801</v>
      </c>
      <c r="B204" s="7">
        <v>12</v>
      </c>
      <c r="C204" s="4">
        <v>8</v>
      </c>
      <c r="D204" s="7" t="s">
        <v>76</v>
      </c>
      <c r="E204" s="7" t="s">
        <v>184</v>
      </c>
      <c r="F204" s="3" t="s">
        <v>624</v>
      </c>
      <c r="G204" s="7" t="s">
        <v>1628</v>
      </c>
      <c r="H204" s="3" t="s">
        <v>1627</v>
      </c>
      <c r="I204" s="3" t="str">
        <f>IF(G204=H204,"false","TRUE")</f>
        <v>TRUE</v>
      </c>
      <c r="J204" s="4" t="str">
        <f>B204&amp;"."&amp;C204</f>
        <v>12.8</v>
      </c>
      <c r="K204" s="3" t="s">
        <v>1390</v>
      </c>
      <c r="L204" s="7"/>
      <c r="M204" s="5" t="s">
        <v>626</v>
      </c>
      <c r="N204" s="3" t="str">
        <f>M204&amp;" ("&amp;AU204&amp;")"</f>
        <v>Ideally &gt; 20 detections (REM: Rowcliffe et al., 2008; Rovero et al., 2013)</v>
      </c>
      <c r="O204" s="7" t="s">
        <v>622</v>
      </c>
      <c r="P204" s="7" t="s">
        <v>1748</v>
      </c>
      <c r="Q204" s="7"/>
      <c r="R204" s="7" t="s">
        <v>65</v>
      </c>
      <c r="S204" s="7" t="s">
        <v>626</v>
      </c>
      <c r="T204" s="3" t="s">
        <v>862</v>
      </c>
      <c r="U204" s="5" t="s">
        <v>1801</v>
      </c>
      <c r="V204" s="5" t="s">
        <v>181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 t="s">
        <v>840</v>
      </c>
      <c r="AO204" s="3" t="s">
        <v>831</v>
      </c>
      <c r="AP204" s="3"/>
      <c r="AQ204" s="3"/>
      <c r="AR204" s="7"/>
      <c r="AS204" s="7"/>
      <c r="AT204" s="5" t="s">
        <v>862</v>
      </c>
      <c r="AU204" s="7" t="s">
        <v>621</v>
      </c>
      <c r="AV204" s="3" t="s">
        <v>1735</v>
      </c>
      <c r="AW204" s="21" t="s">
        <v>1352</v>
      </c>
    </row>
    <row r="205" spans="1:49" ht="15.75" customHeight="1">
      <c r="A205" s="7" t="s">
        <v>801</v>
      </c>
      <c r="B205" s="7">
        <v>12</v>
      </c>
      <c r="C205" s="4">
        <v>9</v>
      </c>
      <c r="D205" s="7" t="s">
        <v>76</v>
      </c>
      <c r="E205" s="7" t="s">
        <v>184</v>
      </c>
      <c r="F205" s="3" t="s">
        <v>700</v>
      </c>
      <c r="G205" s="7" t="s">
        <v>1629</v>
      </c>
      <c r="H205" s="3" t="s">
        <v>1628</v>
      </c>
      <c r="I205" s="3" t="str">
        <f>IF(G205=H205,"false","TRUE")</f>
        <v>TRUE</v>
      </c>
      <c r="J205" s="4" t="str">
        <f>B205&amp;"."&amp;C205</f>
        <v>12.9</v>
      </c>
      <c r="K205" s="3" t="s">
        <v>862</v>
      </c>
      <c r="L205" s="5"/>
      <c r="M205" s="5" t="s">
        <v>1852</v>
      </c>
      <c r="N205" s="3" t="str">
        <f>M205&amp;" ("&amp;AU205&amp;")"</f>
        <v>Often 2000 (REM: Rowcliffe et al., 2008; Rovero et al., 2013)</v>
      </c>
      <c r="O205" s="7" t="s">
        <v>698</v>
      </c>
      <c r="P205" s="5" t="s">
        <v>1853</v>
      </c>
      <c r="Q205" s="5"/>
      <c r="R205" s="7">
        <v>2000</v>
      </c>
      <c r="S205" s="7" t="s">
        <v>1852</v>
      </c>
      <c r="T205" s="3" t="s">
        <v>862</v>
      </c>
      <c r="U205" s="5" t="s">
        <v>1737</v>
      </c>
      <c r="V205" s="5" t="s">
        <v>181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5"/>
      <c r="AS205" s="5"/>
      <c r="AT205" s="5" t="s">
        <v>862</v>
      </c>
      <c r="AU205" s="7" t="s">
        <v>621</v>
      </c>
      <c r="AV205" s="3" t="s">
        <v>1735</v>
      </c>
      <c r="AW205" s="21" t="s">
        <v>1352</v>
      </c>
    </row>
    <row r="206" spans="1:49" ht="15.75" customHeight="1">
      <c r="A206" s="7" t="s">
        <v>801</v>
      </c>
      <c r="B206" s="7">
        <v>12</v>
      </c>
      <c r="C206" s="4">
        <v>10</v>
      </c>
      <c r="D206" s="7" t="s">
        <v>76</v>
      </c>
      <c r="E206" s="7" t="s">
        <v>184</v>
      </c>
      <c r="F206" s="3" t="s">
        <v>476</v>
      </c>
      <c r="G206" s="7" t="s">
        <v>1630</v>
      </c>
      <c r="H206" s="3" t="s">
        <v>1629</v>
      </c>
      <c r="I206" s="3" t="str">
        <f>IF(G206=H206,"false","TRUE")</f>
        <v>TRUE</v>
      </c>
      <c r="J206" s="4" t="str">
        <f>B206&amp;"."&amp;C206</f>
        <v>12.10</v>
      </c>
      <c r="K206" s="3" t="s">
        <v>862</v>
      </c>
      <c r="L206" s="5"/>
      <c r="M206" s="5" t="s">
        <v>1907</v>
      </c>
      <c r="N206" s="3" t="str">
        <f>M206&amp;" ("&amp;AU206&amp;")"</f>
        <v>10,00-10,000 (for most, if estimates of activity and speed are to be reasonably precise) (REM: Rowcliffe et al., 2016)</v>
      </c>
      <c r="O206" s="7" t="s">
        <v>1906</v>
      </c>
      <c r="P206" s="5"/>
      <c r="Q206" s="5"/>
      <c r="R206" s="7" t="s">
        <v>474</v>
      </c>
      <c r="S206" s="7" t="s">
        <v>1851</v>
      </c>
      <c r="T206" s="7" t="s">
        <v>1861</v>
      </c>
      <c r="U206" s="5" t="s">
        <v>1737</v>
      </c>
      <c r="V206" s="5" t="s">
        <v>181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5"/>
      <c r="AS206" s="5"/>
      <c r="AT206" s="7" t="s">
        <v>473</v>
      </c>
      <c r="AU206" s="7" t="s">
        <v>471</v>
      </c>
      <c r="AV206" s="3" t="s">
        <v>1735</v>
      </c>
      <c r="AW206" s="21" t="s">
        <v>1352</v>
      </c>
    </row>
    <row r="207" spans="1:49" ht="15.75" customHeight="1">
      <c r="A207" s="7" t="s">
        <v>801</v>
      </c>
      <c r="B207" s="7">
        <v>12</v>
      </c>
      <c r="C207" s="4">
        <v>11</v>
      </c>
      <c r="D207" s="7" t="s">
        <v>76</v>
      </c>
      <c r="E207" s="7" t="s">
        <v>184</v>
      </c>
      <c r="F207" s="3" t="s">
        <v>315</v>
      </c>
      <c r="G207" s="7" t="s">
        <v>1631</v>
      </c>
      <c r="H207" s="3" t="s">
        <v>1630</v>
      </c>
      <c r="I207" s="3" t="str">
        <f>IF(G207=H207,"false","TRUE")</f>
        <v>TRUE</v>
      </c>
      <c r="J207" s="4" t="str">
        <f>B207&amp;"."&amp;C207</f>
        <v>12.11</v>
      </c>
      <c r="K207" s="3" t="s">
        <v>1369</v>
      </c>
      <c r="L207" s="7"/>
      <c r="M207" s="5" t="s">
        <v>1799</v>
      </c>
      <c r="N207" s="3" t="str">
        <f>M207&amp;" ("&amp;AU207&amp;")"</f>
        <v>&gt; 2000 (REM: Wearn &amp; Glover-Kapfer, 2017)</v>
      </c>
      <c r="O207" s="7" t="s">
        <v>313</v>
      </c>
      <c r="P207" s="5"/>
      <c r="Q207" s="5"/>
      <c r="R207" s="7" t="s">
        <v>310</v>
      </c>
      <c r="S207" s="7" t="s">
        <v>1799</v>
      </c>
      <c r="T207" s="7" t="s">
        <v>1849</v>
      </c>
      <c r="U207" s="5" t="s">
        <v>1737</v>
      </c>
      <c r="V207" s="5" t="s">
        <v>181</v>
      </c>
      <c r="W207" s="3"/>
      <c r="X207" s="3"/>
      <c r="Y207" s="3"/>
      <c r="Z207" s="3"/>
      <c r="AA207" s="3"/>
      <c r="AB207" s="3" t="s">
        <v>19</v>
      </c>
      <c r="AC207" s="3" t="s">
        <v>830</v>
      </c>
      <c r="AD207" s="3" t="s">
        <v>817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5"/>
      <c r="AS207" s="5"/>
      <c r="AT207" s="5" t="s">
        <v>862</v>
      </c>
      <c r="AU207" s="7" t="s">
        <v>312</v>
      </c>
      <c r="AV207" s="3" t="s">
        <v>1735</v>
      </c>
      <c r="AW207" s="21" t="s">
        <v>1352</v>
      </c>
    </row>
    <row r="208" spans="1:49" ht="15.75" customHeight="1">
      <c r="A208" s="7" t="s">
        <v>801</v>
      </c>
      <c r="B208" s="7">
        <v>12</v>
      </c>
      <c r="C208" s="4">
        <v>19</v>
      </c>
      <c r="D208" s="3" t="s">
        <v>76</v>
      </c>
      <c r="E208" s="3" t="s">
        <v>190</v>
      </c>
      <c r="F208" s="3" t="s">
        <v>210</v>
      </c>
      <c r="G208" s="7" t="s">
        <v>1614</v>
      </c>
      <c r="H208" s="3" t="s">
        <v>1620</v>
      </c>
      <c r="I208" s="3" t="str">
        <f>IF(G208=H208,"false","TRUE")</f>
        <v>TRUE</v>
      </c>
      <c r="J208" s="4" t="str">
        <f>B208&amp;"."&amp;C208</f>
        <v>12.19</v>
      </c>
      <c r="K208" s="3" t="s">
        <v>862</v>
      </c>
      <c r="L208" s="5"/>
      <c r="M208" s="5" t="s">
        <v>1848</v>
      </c>
      <c r="N208" s="3" t="str">
        <f>M208&amp;" ("&amp;AU208&amp;")"</f>
        <v>Note: these recommendations are the same as REM (Becker et al., 2022; Moeller et al., 2023)</v>
      </c>
      <c r="O208" s="3" t="s">
        <v>181</v>
      </c>
      <c r="P208" s="5" t="s">
        <v>947</v>
      </c>
      <c r="Q208" s="5"/>
      <c r="R208" s="3" t="s">
        <v>862</v>
      </c>
      <c r="S208" s="5" t="s">
        <v>1848</v>
      </c>
      <c r="T208" s="3" t="s">
        <v>862</v>
      </c>
      <c r="U208" s="5" t="s">
        <v>947</v>
      </c>
      <c r="V208" s="5" t="s">
        <v>181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5"/>
      <c r="AS208" s="5"/>
      <c r="AT208" s="5" t="s">
        <v>862</v>
      </c>
      <c r="AU208" s="3" t="s">
        <v>180</v>
      </c>
      <c r="AV208" s="3" t="s">
        <v>1735</v>
      </c>
      <c r="AW208" s="21" t="s">
        <v>1352</v>
      </c>
    </row>
    <row r="209" spans="1:49" ht="15.75" customHeight="1">
      <c r="A209" s="7" t="s">
        <v>801</v>
      </c>
      <c r="B209" s="7">
        <v>12</v>
      </c>
      <c r="C209" s="4">
        <v>13</v>
      </c>
      <c r="D209" s="3" t="s">
        <v>76</v>
      </c>
      <c r="E209" s="3" t="s">
        <v>190</v>
      </c>
      <c r="F209" s="3" t="s">
        <v>366</v>
      </c>
      <c r="G209" s="7" t="s">
        <v>1615</v>
      </c>
      <c r="H209" s="3" t="s">
        <v>1614</v>
      </c>
      <c r="I209" s="3" t="str">
        <f>IF(G209=H209,"false","TRUE")</f>
        <v>TRUE</v>
      </c>
      <c r="J209" s="4" t="str">
        <f>B209&amp;"."&amp;C209</f>
        <v>12.13</v>
      </c>
      <c r="K209" s="3" t="s">
        <v>862</v>
      </c>
      <c r="L209" s="5"/>
      <c r="M209" s="5" t="s">
        <v>1895</v>
      </c>
      <c r="N209" s="3" t="str">
        <f>M209&amp;" ("&amp;AU209&amp;")"</f>
        <v>&lt;b&gt;No minimum&lt;/b&gt; (Wearn &amp; Glover-Kapfer, 2017)</v>
      </c>
      <c r="O209" s="3" t="s">
        <v>362</v>
      </c>
      <c r="P209" s="3" t="s">
        <v>246</v>
      </c>
      <c r="Q209" s="3" t="b">
        <v>1</v>
      </c>
      <c r="R209" s="3" t="s">
        <v>352</v>
      </c>
      <c r="S209" s="5" t="s">
        <v>356</v>
      </c>
      <c r="T209" s="3" t="s">
        <v>862</v>
      </c>
      <c r="U209" s="5" t="s">
        <v>1785</v>
      </c>
      <c r="V209" s="5" t="s">
        <v>181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" t="s">
        <v>862</v>
      </c>
      <c r="AU209" s="3" t="s">
        <v>35</v>
      </c>
      <c r="AV209" s="3" t="s">
        <v>1735</v>
      </c>
      <c r="AW209" s="21" t="s">
        <v>1352</v>
      </c>
    </row>
    <row r="210" spans="1:49" ht="15.75" customHeight="1">
      <c r="A210" s="7" t="s">
        <v>801</v>
      </c>
      <c r="B210" s="7">
        <v>12</v>
      </c>
      <c r="C210" s="4">
        <v>14</v>
      </c>
      <c r="D210" s="3" t="s">
        <v>76</v>
      </c>
      <c r="E210" s="3" t="s">
        <v>190</v>
      </c>
      <c r="F210" s="3" t="s">
        <v>516</v>
      </c>
      <c r="G210" s="7" t="s">
        <v>1616</v>
      </c>
      <c r="H210" s="3" t="s">
        <v>1615</v>
      </c>
      <c r="I210" s="3" t="str">
        <f>IF(G210=H210,"false","TRUE")</f>
        <v>TRUE</v>
      </c>
      <c r="J210" s="4" t="str">
        <f>B210&amp;"."&amp;C210</f>
        <v>12.14</v>
      </c>
      <c r="K210" s="3" t="s">
        <v>862</v>
      </c>
      <c r="L210" s="3"/>
      <c r="M210" s="5" t="s">
        <v>1792</v>
      </c>
      <c r="N210" s="3" t="str">
        <f>M210&amp;" ("&amp;AU210&amp;")"</f>
        <v>Ideally ≥ 1 km (Wearn &amp; Glover-Kapfer, 2017)</v>
      </c>
      <c r="O210" s="3" t="s">
        <v>513</v>
      </c>
      <c r="P210" s="7" t="s">
        <v>1748</v>
      </c>
      <c r="Q210" s="7"/>
      <c r="R210" s="3" t="s">
        <v>514</v>
      </c>
      <c r="S210" s="3" t="s">
        <v>1792</v>
      </c>
      <c r="T210" s="3" t="s">
        <v>862</v>
      </c>
      <c r="U210" s="5" t="s">
        <v>1785</v>
      </c>
      <c r="V210" s="5" t="s">
        <v>181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" t="s">
        <v>862</v>
      </c>
      <c r="AU210" s="3" t="s">
        <v>35</v>
      </c>
      <c r="AV210" s="3" t="s">
        <v>1735</v>
      </c>
      <c r="AW210" s="21" t="s">
        <v>1352</v>
      </c>
    </row>
    <row r="211" spans="1:49" ht="15.75" customHeight="1">
      <c r="A211" s="7" t="s">
        <v>801</v>
      </c>
      <c r="B211" s="7">
        <v>12</v>
      </c>
      <c r="C211" s="4">
        <v>15</v>
      </c>
      <c r="D211" s="3" t="s">
        <v>76</v>
      </c>
      <c r="E211" s="3" t="s">
        <v>190</v>
      </c>
      <c r="F211" s="3" t="s">
        <v>658</v>
      </c>
      <c r="G211" s="7" t="s">
        <v>1617</v>
      </c>
      <c r="H211" s="3" t="s">
        <v>1616</v>
      </c>
      <c r="I211" s="3" t="str">
        <f>IF(G211=H211,"false","TRUE")</f>
        <v>TRUE</v>
      </c>
      <c r="J211" s="4" t="str">
        <f>B211&amp;"."&amp;C211</f>
        <v>12.15</v>
      </c>
      <c r="K211" s="3" t="s">
        <v>862</v>
      </c>
      <c r="L211" s="5"/>
      <c r="M211" s="5" t="s">
        <v>654</v>
      </c>
      <c r="N211" s="3" t="str">
        <f>M211&amp;" ("&amp;AU211&amp;")"</f>
        <v>Spatially independent (Rowcliffe et al., 2013)</v>
      </c>
      <c r="O211" s="3" t="s">
        <v>653</v>
      </c>
      <c r="P211" s="5" t="s">
        <v>1735</v>
      </c>
      <c r="Q211" s="5"/>
      <c r="R211" s="3" t="s">
        <v>65</v>
      </c>
      <c r="S211" s="3" t="s">
        <v>654</v>
      </c>
      <c r="T211" s="3" t="s">
        <v>862</v>
      </c>
      <c r="U211" s="5" t="s">
        <v>862</v>
      </c>
      <c r="V211" s="5" t="s">
        <v>181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 t="s">
        <v>65</v>
      </c>
      <c r="AS211" s="3"/>
      <c r="AT211" s="5" t="s">
        <v>862</v>
      </c>
      <c r="AU211" s="3" t="s">
        <v>652</v>
      </c>
      <c r="AV211" s="3" t="s">
        <v>1735</v>
      </c>
      <c r="AW211" s="21" t="s">
        <v>1352</v>
      </c>
    </row>
    <row r="212" spans="1:49" ht="15.75" customHeight="1">
      <c r="A212" s="7" t="s">
        <v>801</v>
      </c>
      <c r="B212" s="7">
        <v>12</v>
      </c>
      <c r="C212" s="4">
        <v>16</v>
      </c>
      <c r="D212" s="3" t="s">
        <v>76</v>
      </c>
      <c r="E212" s="3" t="s">
        <v>190</v>
      </c>
      <c r="F212" s="3" t="s">
        <v>270</v>
      </c>
      <c r="G212" s="7" t="s">
        <v>1618</v>
      </c>
      <c r="H212" s="3" t="s">
        <v>1617</v>
      </c>
      <c r="I212" s="3" t="str">
        <f>IF(G212=H212,"false","TRUE")</f>
        <v>TRUE</v>
      </c>
      <c r="J212" s="4" t="str">
        <f>B212&amp;"."&amp;C212</f>
        <v>12.16</v>
      </c>
      <c r="K212" s="3" t="s">
        <v>1376</v>
      </c>
      <c r="L212" s="3"/>
      <c r="M212" s="5" t="s">
        <v>271</v>
      </c>
      <c r="N212" s="3" t="str">
        <f>M212&amp;" ("&amp;AU212&amp;")"</f>
        <v>&gt; home range diameter (Wearn &amp; Glover-Kapfer, 2017)</v>
      </c>
      <c r="O212" s="3" t="s">
        <v>268</v>
      </c>
      <c r="P212" s="5" t="s">
        <v>1766</v>
      </c>
      <c r="Q212" s="5"/>
      <c r="R212" s="3" t="s">
        <v>809</v>
      </c>
      <c r="S212" s="3" t="s">
        <v>271</v>
      </c>
      <c r="T212" s="3" t="s">
        <v>1762</v>
      </c>
      <c r="U212" s="5" t="s">
        <v>1764</v>
      </c>
      <c r="V212" s="5" t="s">
        <v>181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 t="s">
        <v>1760</v>
      </c>
      <c r="AL212" s="3"/>
      <c r="AM212" s="3"/>
      <c r="AN212" s="3"/>
      <c r="AO212" s="3"/>
      <c r="AP212" s="3"/>
      <c r="AQ212" s="3"/>
      <c r="AR212" s="5"/>
      <c r="AS212" s="5"/>
      <c r="AT212" s="5" t="s">
        <v>862</v>
      </c>
      <c r="AU212" s="3" t="s">
        <v>35</v>
      </c>
      <c r="AV212" s="3" t="s">
        <v>1897</v>
      </c>
      <c r="AW212" s="21" t="s">
        <v>1352</v>
      </c>
    </row>
    <row r="213" spans="1:49" ht="15.75" customHeight="1">
      <c r="A213" s="7" t="s">
        <v>801</v>
      </c>
      <c r="B213" s="7">
        <v>12</v>
      </c>
      <c r="C213" s="4">
        <v>17</v>
      </c>
      <c r="D213" s="3" t="s">
        <v>76</v>
      </c>
      <c r="E213" s="3" t="s">
        <v>190</v>
      </c>
      <c r="F213" s="3" t="s">
        <v>506</v>
      </c>
      <c r="G213" s="7" t="s">
        <v>1619</v>
      </c>
      <c r="H213" s="3" t="s">
        <v>1618</v>
      </c>
      <c r="I213" s="3" t="str">
        <f>IF(G213=H213,"false","TRUE")</f>
        <v>TRUE</v>
      </c>
      <c r="J213" s="4" t="str">
        <f>B213&amp;"."&amp;C213</f>
        <v>12.17</v>
      </c>
      <c r="K213" s="3" t="s">
        <v>1373</v>
      </c>
      <c r="L213" s="3"/>
      <c r="M213" s="5" t="s">
        <v>1860</v>
      </c>
      <c r="N213" s="3" t="str">
        <f>M213&amp;" ("&amp;AU213&amp;")"</f>
        <v>1-2 km (Wearn &amp; Glover-Kapfer, 2017)</v>
      </c>
      <c r="O213" s="3" t="s">
        <v>504</v>
      </c>
      <c r="P213" s="5"/>
      <c r="Q213" s="5"/>
      <c r="R213" s="3" t="s">
        <v>500</v>
      </c>
      <c r="S213" s="3" t="s">
        <v>1860</v>
      </c>
      <c r="T213" s="3" t="s">
        <v>1859</v>
      </c>
      <c r="U213" s="5" t="s">
        <v>1785</v>
      </c>
      <c r="V213" s="5" t="s">
        <v>181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 t="s">
        <v>1760</v>
      </c>
      <c r="AL213" s="3"/>
      <c r="AM213" s="3" t="s">
        <v>828</v>
      </c>
      <c r="AN213" s="3"/>
      <c r="AO213" s="3"/>
      <c r="AP213" s="3"/>
      <c r="AQ213" s="3"/>
      <c r="AR213" s="5"/>
      <c r="AS213" s="5"/>
      <c r="AT213" s="5" t="s">
        <v>862</v>
      </c>
      <c r="AU213" s="3" t="s">
        <v>35</v>
      </c>
      <c r="AV213" s="3" t="s">
        <v>1735</v>
      </c>
      <c r="AW213" s="21" t="s">
        <v>1352</v>
      </c>
    </row>
    <row r="214" spans="1:49" ht="15.75" customHeight="1">
      <c r="A214" s="7" t="s">
        <v>801</v>
      </c>
      <c r="B214" s="7">
        <v>12</v>
      </c>
      <c r="C214" s="4">
        <v>18</v>
      </c>
      <c r="D214" s="3" t="s">
        <v>76</v>
      </c>
      <c r="E214" s="3" t="s">
        <v>190</v>
      </c>
      <c r="F214" s="3" t="s">
        <v>602</v>
      </c>
      <c r="G214" s="7" t="s">
        <v>1620</v>
      </c>
      <c r="H214" s="3" t="s">
        <v>1619</v>
      </c>
      <c r="I214" s="3" t="str">
        <f>IF(G214=H214,"false","TRUE")</f>
        <v>TRUE</v>
      </c>
      <c r="J214" s="4" t="str">
        <f>B214&amp;"."&amp;C214</f>
        <v>12.18</v>
      </c>
      <c r="K214" s="3" t="s">
        <v>1374</v>
      </c>
      <c r="L214" s="3"/>
      <c r="M214" s="5" t="s">
        <v>1858</v>
      </c>
      <c r="N214" s="3" t="str">
        <f>M214&amp;" ("&amp;AU214&amp;")"</f>
        <v>1-2 km or closer (Wearn &amp; Glover-Kapfer, 2017)</v>
      </c>
      <c r="O214" s="3" t="s">
        <v>504</v>
      </c>
      <c r="P214" s="5"/>
      <c r="Q214" s="5"/>
      <c r="R214" s="3" t="s">
        <v>600</v>
      </c>
      <c r="S214" s="3" t="s">
        <v>1858</v>
      </c>
      <c r="T214" s="3" t="s">
        <v>1857</v>
      </c>
      <c r="U214" s="5" t="s">
        <v>1785</v>
      </c>
      <c r="V214" s="5" t="s">
        <v>181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 t="s">
        <v>1760</v>
      </c>
      <c r="AL214" s="3"/>
      <c r="AM214" s="3" t="s">
        <v>828</v>
      </c>
      <c r="AN214" s="3"/>
      <c r="AO214" s="3"/>
      <c r="AP214" s="3"/>
      <c r="AQ214" s="3"/>
      <c r="AR214" s="5"/>
      <c r="AS214" s="5"/>
      <c r="AT214" s="5" t="s">
        <v>862</v>
      </c>
      <c r="AU214" s="3" t="s">
        <v>35</v>
      </c>
      <c r="AV214" s="3" t="s">
        <v>1735</v>
      </c>
      <c r="AW214" s="21" t="s">
        <v>1352</v>
      </c>
    </row>
    <row r="215" spans="1:49" ht="15.75" customHeight="1">
      <c r="A215" s="7" t="s">
        <v>801</v>
      </c>
      <c r="B215" s="7">
        <v>12</v>
      </c>
      <c r="C215" s="4">
        <v>20</v>
      </c>
      <c r="D215" s="3" t="s">
        <v>76</v>
      </c>
      <c r="E215" s="3" t="s">
        <v>187</v>
      </c>
      <c r="F215" s="3" t="s">
        <v>364</v>
      </c>
      <c r="G215" s="7" t="s">
        <v>1624</v>
      </c>
      <c r="H215" s="3" t="s">
        <v>1624</v>
      </c>
      <c r="I215" s="3" t="str">
        <f>IF(G215=H215,"false","TRUE")</f>
        <v>false</v>
      </c>
      <c r="J215" s="4" t="str">
        <f>B215&amp;"."&amp;C215</f>
        <v>12.20</v>
      </c>
      <c r="K215" s="3" t="s">
        <v>862</v>
      </c>
      <c r="L215" s="5"/>
      <c r="M215" s="5" t="s">
        <v>1895</v>
      </c>
      <c r="N215" s="3" t="str">
        <f>M215&amp;" ("&amp;AU215&amp;")"</f>
        <v>&lt;b&gt;No minimum&lt;/b&gt; (Becker et al., 2022; Moeller et al., 2023)</v>
      </c>
      <c r="O215" s="3" t="s">
        <v>356</v>
      </c>
      <c r="P215" s="3" t="s">
        <v>246</v>
      </c>
      <c r="Q215" s="3" t="b">
        <v>1</v>
      </c>
      <c r="R215" s="3" t="s">
        <v>352</v>
      </c>
      <c r="S215" s="5" t="s">
        <v>356</v>
      </c>
      <c r="T215" s="3" t="s">
        <v>862</v>
      </c>
      <c r="U215" s="5" t="s">
        <v>1737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" t="s">
        <v>862</v>
      </c>
      <c r="AU215" s="3" t="s">
        <v>180</v>
      </c>
      <c r="AV215" s="3" t="s">
        <v>1735</v>
      </c>
      <c r="AW215" s="21" t="s">
        <v>1352</v>
      </c>
    </row>
    <row r="216" spans="1:49" ht="15.75" customHeight="1">
      <c r="A216" s="7" t="s">
        <v>801</v>
      </c>
      <c r="B216" s="7">
        <v>12</v>
      </c>
      <c r="C216" s="4">
        <v>21</v>
      </c>
      <c r="D216" s="3" t="s">
        <v>76</v>
      </c>
      <c r="E216" s="3" t="s">
        <v>187</v>
      </c>
      <c r="F216" s="3" t="s">
        <v>433</v>
      </c>
      <c r="G216" s="7" t="s">
        <v>1625</v>
      </c>
      <c r="H216" s="3" t="s">
        <v>1625</v>
      </c>
      <c r="I216" s="3" t="str">
        <f>IF(G216=H216,"false","TRUE")</f>
        <v>false</v>
      </c>
      <c r="J216" s="4" t="str">
        <f>B216&amp;"."&amp;C216</f>
        <v>12.21</v>
      </c>
      <c r="K216" s="3" t="s">
        <v>862</v>
      </c>
      <c r="L216" s="3"/>
      <c r="M216" s="5" t="s">
        <v>1791</v>
      </c>
      <c r="N216" s="3" t="str">
        <f>M216&amp;" ("&amp;AU216&amp;")"</f>
        <v>Ideally ≥ 30 (Becker et al., 2022; Moeller et al., 2023)</v>
      </c>
      <c r="O216" s="3" t="s">
        <v>430</v>
      </c>
      <c r="P216" s="7" t="s">
        <v>1748</v>
      </c>
      <c r="Q216" s="7"/>
      <c r="R216" s="3" t="s">
        <v>431</v>
      </c>
      <c r="S216" s="3" t="s">
        <v>1791</v>
      </c>
      <c r="T216" s="3" t="s">
        <v>862</v>
      </c>
      <c r="U216" s="5" t="s">
        <v>1737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" t="s">
        <v>862</v>
      </c>
      <c r="AU216" s="3" t="s">
        <v>180</v>
      </c>
      <c r="AV216" s="3" t="s">
        <v>1735</v>
      </c>
      <c r="AW216" s="21" t="s">
        <v>1352</v>
      </c>
    </row>
    <row r="217" spans="1:49" ht="15.75" customHeight="1">
      <c r="A217" s="7" t="s">
        <v>801</v>
      </c>
      <c r="B217" s="7">
        <v>12</v>
      </c>
      <c r="C217" s="4">
        <v>22</v>
      </c>
      <c r="D217" s="5" t="s">
        <v>76</v>
      </c>
      <c r="E217" s="3" t="s">
        <v>177</v>
      </c>
      <c r="F217" s="3" t="s">
        <v>725</v>
      </c>
      <c r="G217" s="7" t="s">
        <v>1621</v>
      </c>
      <c r="H217" s="3" t="s">
        <v>1621</v>
      </c>
      <c r="I217" s="3" t="str">
        <f>IF(G217=H217,"false","TRUE")</f>
        <v>false</v>
      </c>
      <c r="J217" s="4" t="str">
        <f>B217&amp;"."&amp;C217</f>
        <v>12.22</v>
      </c>
      <c r="K217" s="3" t="s">
        <v>740</v>
      </c>
      <c r="L217" s="3"/>
      <c r="M217" s="5" t="s">
        <v>1894</v>
      </c>
      <c r="N217" s="3" t="str">
        <f>M217&amp;" ("&amp;AU217&amp;")"</f>
        <v>&lt;b&gt;≥ 20 (minumum)&lt;/b&gt; (REM: Rowcliffe et al., 2008; Wearn &amp; Glover-Kapfer, 2017)</v>
      </c>
      <c r="O217" s="5" t="s">
        <v>723</v>
      </c>
      <c r="P217" s="3" t="s">
        <v>246</v>
      </c>
      <c r="Q217" s="3" t="b">
        <v>1</v>
      </c>
      <c r="R217" s="5" t="s">
        <v>1777</v>
      </c>
      <c r="S217" s="5" t="s">
        <v>1776</v>
      </c>
      <c r="T217" s="3" t="s">
        <v>862</v>
      </c>
      <c r="U217" s="5" t="s">
        <v>1753</v>
      </c>
      <c r="V217" s="5" t="s">
        <v>181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 t="s">
        <v>1346</v>
      </c>
      <c r="AM217" s="3"/>
      <c r="AN217" s="3"/>
      <c r="AO217" s="3"/>
      <c r="AP217" s="3"/>
      <c r="AQ217" s="3"/>
      <c r="AR217" s="3"/>
      <c r="AS217" s="3"/>
      <c r="AT217" s="5" t="s">
        <v>862</v>
      </c>
      <c r="AU217" s="5" t="s">
        <v>284</v>
      </c>
      <c r="AV217" s="3" t="s">
        <v>1735</v>
      </c>
      <c r="AW217" s="21" t="s">
        <v>1352</v>
      </c>
    </row>
    <row r="218" spans="1:49" ht="15.75" customHeight="1">
      <c r="A218" s="7" t="s">
        <v>801</v>
      </c>
      <c r="B218" s="7">
        <v>12</v>
      </c>
      <c r="C218" s="4">
        <v>23</v>
      </c>
      <c r="D218" s="5" t="s">
        <v>76</v>
      </c>
      <c r="E218" s="3" t="s">
        <v>177</v>
      </c>
      <c r="F218" s="3" t="s">
        <v>287</v>
      </c>
      <c r="G218" s="7" t="s">
        <v>1622</v>
      </c>
      <c r="H218" s="3" t="s">
        <v>1622</v>
      </c>
      <c r="I218" s="3" t="str">
        <f>IF(G218=H218,"false","TRUE")</f>
        <v>false</v>
      </c>
      <c r="J218" s="4" t="str">
        <f>B218&amp;"."&amp;C218</f>
        <v>12.23</v>
      </c>
      <c r="K218" s="3" t="s">
        <v>862</v>
      </c>
      <c r="L218" s="3"/>
      <c r="M218" s="5" t="s">
        <v>279</v>
      </c>
      <c r="N218" s="3" t="str">
        <f>M218&amp;" ("&amp;AU218&amp;")"</f>
        <v>Ideally &gt; 50 (REM: Rowcliffe et al., 2008; Wearn &amp; Glover-Kapfer, 2017)</v>
      </c>
      <c r="O218" s="5" t="s">
        <v>285</v>
      </c>
      <c r="P218" s="7" t="s">
        <v>1748</v>
      </c>
      <c r="Q218" s="7"/>
      <c r="R218" s="5" t="s">
        <v>280</v>
      </c>
      <c r="S218" s="5" t="s">
        <v>279</v>
      </c>
      <c r="T218" s="3" t="s">
        <v>862</v>
      </c>
      <c r="U218" s="5" t="s">
        <v>1753</v>
      </c>
      <c r="V218" s="5" t="s">
        <v>181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5"/>
      <c r="AS218" s="5"/>
      <c r="AT218" s="5" t="s">
        <v>862</v>
      </c>
      <c r="AU218" s="5" t="s">
        <v>284</v>
      </c>
      <c r="AV218" s="3" t="s">
        <v>1735</v>
      </c>
      <c r="AW218" s="21" t="s">
        <v>1352</v>
      </c>
    </row>
    <row r="219" spans="1:49" ht="15.75" customHeight="1">
      <c r="A219" s="7" t="s">
        <v>801</v>
      </c>
      <c r="B219" s="7">
        <v>12</v>
      </c>
      <c r="C219" s="4">
        <v>24</v>
      </c>
      <c r="D219" s="5" t="s">
        <v>76</v>
      </c>
      <c r="E219" s="3" t="s">
        <v>177</v>
      </c>
      <c r="F219" s="3" t="s">
        <v>647</v>
      </c>
      <c r="G219" s="7" t="s">
        <v>1623</v>
      </c>
      <c r="H219" s="3" t="s">
        <v>1623</v>
      </c>
      <c r="I219" s="3" t="str">
        <f>IF(G219=H219,"false","TRUE")</f>
        <v>false</v>
      </c>
      <c r="J219" s="4" t="str">
        <f>B219&amp;"."&amp;C219</f>
        <v>12.24</v>
      </c>
      <c r="K219" s="3" t="s">
        <v>862</v>
      </c>
      <c r="L219" s="5"/>
      <c r="M219" s="5" t="s">
        <v>643</v>
      </c>
      <c r="N219" s="3" t="str">
        <f>M219&amp;" ("&amp;AU219&amp;")"</f>
        <v>Dependent on species' density (REM: Wearn &amp; Glover-Kapfer, 2017)</v>
      </c>
      <c r="O219" s="5" t="s">
        <v>642</v>
      </c>
      <c r="P219" s="5" t="s">
        <v>1856</v>
      </c>
      <c r="Q219" s="5"/>
      <c r="R219" s="5" t="s">
        <v>65</v>
      </c>
      <c r="S219" s="5" t="s">
        <v>643</v>
      </c>
      <c r="T219" s="3" t="s">
        <v>862</v>
      </c>
      <c r="U219" s="5" t="s">
        <v>862</v>
      </c>
      <c r="V219" s="5" t="s">
        <v>181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 t="s">
        <v>65</v>
      </c>
      <c r="AS219" s="3"/>
      <c r="AT219" s="5" t="s">
        <v>643</v>
      </c>
      <c r="AU219" s="5" t="s">
        <v>312</v>
      </c>
      <c r="AV219" s="3" t="s">
        <v>1735</v>
      </c>
      <c r="AW219" s="21" t="s">
        <v>1352</v>
      </c>
    </row>
    <row r="220" spans="1:49" ht="15.75" customHeight="1">
      <c r="A220" s="7" t="s">
        <v>801</v>
      </c>
      <c r="B220" s="7">
        <v>12</v>
      </c>
      <c r="C220" s="4">
        <v>27</v>
      </c>
      <c r="D220" s="5" t="s">
        <v>76</v>
      </c>
      <c r="E220" s="3" t="s">
        <v>197</v>
      </c>
      <c r="F220" s="3" t="s">
        <v>217</v>
      </c>
      <c r="G220" s="7" t="s">
        <v>1632</v>
      </c>
      <c r="H220" s="3" t="s">
        <v>1634</v>
      </c>
      <c r="I220" s="3" t="str">
        <f>IF(G220=H220,"false","TRUE")</f>
        <v>TRUE</v>
      </c>
      <c r="J220" s="4" t="str">
        <f>B220&amp;"."&amp;C220</f>
        <v>12.27</v>
      </c>
      <c r="K220" s="3" t="s">
        <v>862</v>
      </c>
      <c r="L220" s="5"/>
      <c r="M220" s="5" t="s">
        <v>1848</v>
      </c>
      <c r="N220" s="3" t="str">
        <f>M220&amp;" ("&amp;AU220&amp;")"</f>
        <v>Note: these recommendations are the same as REM (Moeller et al., 2023; Becker et al., 2022)</v>
      </c>
      <c r="O220" s="5" t="s">
        <v>181</v>
      </c>
      <c r="P220" s="5" t="s">
        <v>947</v>
      </c>
      <c r="Q220" s="5"/>
      <c r="R220" s="3" t="s">
        <v>862</v>
      </c>
      <c r="S220" s="5" t="s">
        <v>1848</v>
      </c>
      <c r="T220" s="3" t="s">
        <v>862</v>
      </c>
      <c r="U220" s="5" t="s">
        <v>947</v>
      </c>
      <c r="V220" s="5" t="s">
        <v>181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5"/>
      <c r="AS220" s="5"/>
      <c r="AT220" s="5" t="s">
        <v>862</v>
      </c>
      <c r="AU220" s="5" t="s">
        <v>216</v>
      </c>
      <c r="AV220" s="3" t="s">
        <v>1735</v>
      </c>
      <c r="AW220" s="21" t="s">
        <v>1352</v>
      </c>
    </row>
    <row r="221" spans="1:49" ht="15.75" customHeight="1">
      <c r="A221" s="7" t="s">
        <v>801</v>
      </c>
      <c r="B221" s="7">
        <v>12</v>
      </c>
      <c r="C221" s="4">
        <v>25</v>
      </c>
      <c r="D221" s="5" t="s">
        <v>76</v>
      </c>
      <c r="E221" s="3" t="s">
        <v>197</v>
      </c>
      <c r="F221" s="3" t="s">
        <v>583</v>
      </c>
      <c r="G221" s="7" t="s">
        <v>1633</v>
      </c>
      <c r="H221" s="3" t="s">
        <v>1632</v>
      </c>
      <c r="I221" s="3" t="str">
        <f>IF(G221=H221,"false","TRUE")</f>
        <v>TRUE</v>
      </c>
      <c r="J221" s="4" t="str">
        <f>B221&amp;"."&amp;C221</f>
        <v>12.25</v>
      </c>
      <c r="K221" s="3" t="s">
        <v>862</v>
      </c>
      <c r="L221" s="3"/>
      <c r="M221" s="5" t="s">
        <v>584</v>
      </c>
      <c r="N221" s="3" t="str">
        <f>M221&amp;" ("&amp;AU221&amp;")"</f>
        <v>Ideally &lt; 12 months (Wearn &amp; Glover-Kapfer, 2017)</v>
      </c>
      <c r="O221" s="5" t="s">
        <v>580</v>
      </c>
      <c r="P221" s="7" t="s">
        <v>1748</v>
      </c>
      <c r="Q221" s="7"/>
      <c r="R221" s="5" t="s">
        <v>581</v>
      </c>
      <c r="S221" s="5" t="s">
        <v>584</v>
      </c>
      <c r="T221" s="3" t="s">
        <v>862</v>
      </c>
      <c r="U221" s="5" t="s">
        <v>1747</v>
      </c>
      <c r="V221" s="5" t="s">
        <v>181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5"/>
      <c r="AS221" s="5"/>
      <c r="AT221" s="5" t="s">
        <v>862</v>
      </c>
      <c r="AU221" s="5" t="s">
        <v>35</v>
      </c>
      <c r="AV221" s="3" t="s">
        <v>1735</v>
      </c>
      <c r="AW221" s="21" t="s">
        <v>1352</v>
      </c>
    </row>
    <row r="222" spans="1:49" ht="15.75" customHeight="1">
      <c r="A222" s="7" t="s">
        <v>801</v>
      </c>
      <c r="B222" s="7">
        <v>12</v>
      </c>
      <c r="C222" s="4">
        <v>26</v>
      </c>
      <c r="D222" s="5" t="s">
        <v>76</v>
      </c>
      <c r="E222" s="3" t="s">
        <v>197</v>
      </c>
      <c r="F222" s="3" t="s">
        <v>560</v>
      </c>
      <c r="G222" s="7" t="s">
        <v>1634</v>
      </c>
      <c r="H222" s="3" t="s">
        <v>1633</v>
      </c>
      <c r="I222" s="3" t="str">
        <f>IF(G222=H222,"false","TRUE")</f>
        <v>TRUE</v>
      </c>
      <c r="J222" s="4" t="str">
        <f>B222&amp;"."&amp;C222</f>
        <v>12.26</v>
      </c>
      <c r="K222" s="3" t="s">
        <v>862</v>
      </c>
      <c r="L222" s="5"/>
      <c r="M222" s="5" t="s">
        <v>1896</v>
      </c>
      <c r="N222" s="3" t="str">
        <f>M222&amp;" ("&amp;AU222&amp;")"</f>
        <v>&lt;b&gt;No maximum&lt;/b&gt; (Rowcliffe et al., 2008)</v>
      </c>
      <c r="O222" s="5" t="s">
        <v>556</v>
      </c>
      <c r="P222" s="5" t="s">
        <v>1779</v>
      </c>
      <c r="Q222" s="3" t="b">
        <v>1</v>
      </c>
      <c r="R222" s="5" t="s">
        <v>558</v>
      </c>
      <c r="S222" s="5" t="s">
        <v>561</v>
      </c>
      <c r="T222" s="3" t="s">
        <v>862</v>
      </c>
      <c r="U222" s="5" t="s">
        <v>1747</v>
      </c>
      <c r="V222" s="5" t="s">
        <v>181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5"/>
      <c r="AS222" s="5"/>
      <c r="AT222" s="5" t="s">
        <v>862</v>
      </c>
      <c r="AU222" s="5" t="s">
        <v>555</v>
      </c>
      <c r="AV222" s="3" t="s">
        <v>1735</v>
      </c>
      <c r="AW222" s="21" t="s">
        <v>1352</v>
      </c>
    </row>
    <row r="223" spans="1:49" ht="15.75" customHeight="1">
      <c r="A223" s="7" t="s">
        <v>801</v>
      </c>
      <c r="B223" s="7">
        <v>8</v>
      </c>
      <c r="C223" s="4">
        <v>1</v>
      </c>
      <c r="D223" s="3" t="s">
        <v>84</v>
      </c>
      <c r="E223" s="3" t="s">
        <v>40</v>
      </c>
      <c r="F223" s="3" t="s">
        <v>85</v>
      </c>
      <c r="G223" s="7" t="s">
        <v>1525</v>
      </c>
      <c r="H223" s="3" t="s">
        <v>1525</v>
      </c>
      <c r="I223" s="3" t="str">
        <f>IF(G223=H223,"false","TRUE")</f>
        <v>false</v>
      </c>
      <c r="J223" s="4" t="str">
        <f>B223&amp;"."&amp;C223</f>
        <v>8.1</v>
      </c>
      <c r="K223" s="3" t="s">
        <v>862</v>
      </c>
      <c r="L223" s="5"/>
      <c r="M223" s="5" t="s">
        <v>67</v>
      </c>
      <c r="N223" s="3" t="str">
        <f>M223&amp;" ("&amp;AU223&amp;")"</f>
        <v>Systematic random (Sun et al., 2014; Clark, 2019; Clarke et al., 2023)</v>
      </c>
      <c r="O223" s="3" t="s">
        <v>67</v>
      </c>
      <c r="P223" s="5" t="s">
        <v>1735</v>
      </c>
      <c r="Q223" s="5"/>
      <c r="R223" s="3" t="s">
        <v>67</v>
      </c>
      <c r="S223" s="3" t="s">
        <v>67</v>
      </c>
      <c r="T223" s="3" t="s">
        <v>862</v>
      </c>
      <c r="U223" s="5" t="s">
        <v>862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5"/>
      <c r="AS223" s="5"/>
      <c r="AT223" s="5" t="s">
        <v>862</v>
      </c>
      <c r="AU223" s="3" t="s">
        <v>83</v>
      </c>
      <c r="AV223" s="3" t="s">
        <v>1735</v>
      </c>
      <c r="AW223" s="21" t="s">
        <v>1352</v>
      </c>
    </row>
    <row r="224" spans="1:49" ht="15.75" customHeight="1">
      <c r="A224" s="7" t="s">
        <v>801</v>
      </c>
      <c r="B224" s="7">
        <v>8</v>
      </c>
      <c r="C224" s="4">
        <v>2</v>
      </c>
      <c r="D224" s="3" t="s">
        <v>84</v>
      </c>
      <c r="E224" s="3" t="s">
        <v>40</v>
      </c>
      <c r="F224" s="3" t="s">
        <v>254</v>
      </c>
      <c r="G224" s="7" t="s">
        <v>1526</v>
      </c>
      <c r="H224" s="3" t="s">
        <v>1526</v>
      </c>
      <c r="I224" s="3" t="str">
        <f>IF(G224=H224,"false","TRUE")</f>
        <v>false</v>
      </c>
      <c r="J224" s="4" t="str">
        <f>B224&amp;"."&amp;C224</f>
        <v>8.2</v>
      </c>
      <c r="K224" s="3" t="s">
        <v>862</v>
      </c>
      <c r="L224" s="5"/>
      <c r="M224" s="5" t="s">
        <v>250</v>
      </c>
      <c r="N224" s="3" t="str">
        <f>M224&amp;" ("&amp;AU224&amp;")"</f>
        <v>Clustered (Sun et al., 2014; Clark, 2019; Clarke et al., 2023)</v>
      </c>
      <c r="O224" s="3" t="s">
        <v>250</v>
      </c>
      <c r="P224" s="5" t="s">
        <v>1735</v>
      </c>
      <c r="Q224" s="5"/>
      <c r="R224" s="3" t="s">
        <v>250</v>
      </c>
      <c r="S224" s="3" t="s">
        <v>250</v>
      </c>
      <c r="T224" s="3" t="s">
        <v>862</v>
      </c>
      <c r="U224" s="5" t="s">
        <v>862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5"/>
      <c r="AS224" s="5"/>
      <c r="AT224" s="5" t="s">
        <v>862</v>
      </c>
      <c r="AU224" s="3" t="s">
        <v>83</v>
      </c>
      <c r="AV224" s="3" t="s">
        <v>1735</v>
      </c>
      <c r="AW224" s="21" t="s">
        <v>1352</v>
      </c>
    </row>
    <row r="225" spans="1:49" ht="15.75" customHeight="1">
      <c r="A225" s="7" t="s">
        <v>801</v>
      </c>
      <c r="B225" s="7">
        <v>8</v>
      </c>
      <c r="C225" s="4">
        <v>3</v>
      </c>
      <c r="D225" s="7" t="s">
        <v>84</v>
      </c>
      <c r="E225" s="7" t="s">
        <v>184</v>
      </c>
      <c r="F225" s="3" t="s">
        <v>227</v>
      </c>
      <c r="G225" s="7" t="s">
        <v>1535</v>
      </c>
      <c r="H225" s="3" t="s">
        <v>1535</v>
      </c>
      <c r="I225" s="3" t="str">
        <f>IF(G225=H225,"false","TRUE")</f>
        <v>false</v>
      </c>
      <c r="J225" s="4" t="str">
        <f>B225&amp;"."&amp;C225</f>
        <v>8.3</v>
      </c>
      <c r="K225" s="3" t="s">
        <v>862</v>
      </c>
      <c r="L225" s="5"/>
      <c r="M225" s="5" t="s">
        <v>183</v>
      </c>
      <c r="N225" s="3" t="str">
        <f>M225&amp;" ("&amp;AU225&amp;")"</f>
        <v>No recommendation (NA)</v>
      </c>
      <c r="O225" s="7" t="s">
        <v>183</v>
      </c>
      <c r="P225" s="5" t="s">
        <v>1745</v>
      </c>
      <c r="Q225" s="5"/>
      <c r="R225" s="3" t="s">
        <v>862</v>
      </c>
      <c r="S225" s="7" t="s">
        <v>183</v>
      </c>
      <c r="T225" s="3" t="s">
        <v>862</v>
      </c>
      <c r="U225" s="5" t="s">
        <v>862</v>
      </c>
      <c r="V225" s="7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5"/>
      <c r="AS225" s="5"/>
      <c r="AT225" s="5" t="s">
        <v>862</v>
      </c>
      <c r="AU225" s="7" t="s">
        <v>36</v>
      </c>
      <c r="AV225" s="3" t="s">
        <v>1735</v>
      </c>
      <c r="AW225" s="21" t="s">
        <v>1352</v>
      </c>
    </row>
    <row r="226" spans="1:49" ht="15.75" customHeight="1">
      <c r="A226" s="7" t="s">
        <v>801</v>
      </c>
      <c r="B226" s="7">
        <v>8</v>
      </c>
      <c r="C226" s="4">
        <v>4</v>
      </c>
      <c r="D226" s="3" t="s">
        <v>84</v>
      </c>
      <c r="E226" s="3" t="s">
        <v>190</v>
      </c>
      <c r="F226" s="3" t="s">
        <v>233</v>
      </c>
      <c r="G226" s="7" t="s">
        <v>1527</v>
      </c>
      <c r="H226" s="3" t="s">
        <v>1527</v>
      </c>
      <c r="I226" s="3" t="str">
        <f>IF(G226=H226,"false","TRUE")</f>
        <v>false</v>
      </c>
      <c r="J226" s="4" t="str">
        <f>B226&amp;"."&amp;C226</f>
        <v>8.4</v>
      </c>
      <c r="K226" s="3" t="s">
        <v>862</v>
      </c>
      <c r="L226" s="5"/>
      <c r="M226" s="5" t="s">
        <v>232</v>
      </c>
      <c r="N226" s="3" t="str">
        <f>M226&amp;" ("&amp;AU226&amp;")"</f>
        <v>Close enough that individuals will be detected at multiple locations (Royle et al., 2009; Clarke et al., 2023)</v>
      </c>
      <c r="O226" s="3" t="s">
        <v>232</v>
      </c>
      <c r="P226" s="5"/>
      <c r="Q226" s="5"/>
      <c r="R226" s="3" t="s">
        <v>862</v>
      </c>
      <c r="S226" s="3" t="s">
        <v>232</v>
      </c>
      <c r="T226" s="3" t="s">
        <v>862</v>
      </c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5"/>
      <c r="AS226" s="5"/>
      <c r="AT226" s="3" t="s">
        <v>232</v>
      </c>
      <c r="AU226" s="3" t="s">
        <v>231</v>
      </c>
      <c r="AV226" s="3" t="s">
        <v>1735</v>
      </c>
      <c r="AW226" s="21" t="s">
        <v>1352</v>
      </c>
    </row>
    <row r="227" spans="1:49" ht="15.75" customHeight="1">
      <c r="A227" s="7" t="s">
        <v>801</v>
      </c>
      <c r="B227" s="7">
        <v>8</v>
      </c>
      <c r="C227" s="4">
        <v>5</v>
      </c>
      <c r="D227" s="3" t="s">
        <v>84</v>
      </c>
      <c r="E227" s="3" t="s">
        <v>187</v>
      </c>
      <c r="F227" s="3" t="s">
        <v>455</v>
      </c>
      <c r="G227" s="7" t="s">
        <v>1530</v>
      </c>
      <c r="H227" s="3" t="s">
        <v>1530</v>
      </c>
      <c r="I227" s="3" t="str">
        <f>IF(G227=H227,"false","TRUE")</f>
        <v>false</v>
      </c>
      <c r="J227" s="4" t="str">
        <f>B227&amp;"."&amp;C227</f>
        <v>8.5</v>
      </c>
      <c r="K227" s="3" t="s">
        <v>773</v>
      </c>
      <c r="L227" s="3"/>
      <c r="M227" s="5" t="s">
        <v>1901</v>
      </c>
      <c r="N227" s="3" t="str">
        <f>M227&amp;" ("&amp;AU227&amp;")"</f>
        <v>&lt;b&gt;≥ 30 (precision is dependent on number of marked individuals in a population) (minumum)&lt;/b&gt; (Burgar, 2021; Burgar, personal communication, April 23, 2023)</v>
      </c>
      <c r="O227" s="3" t="s">
        <v>453</v>
      </c>
      <c r="P227" s="3" t="s">
        <v>246</v>
      </c>
      <c r="Q227" s="3" t="b">
        <v>1</v>
      </c>
      <c r="R227" s="3" t="s">
        <v>431</v>
      </c>
      <c r="S227" s="3" t="s">
        <v>1740</v>
      </c>
      <c r="T227" s="3" t="s">
        <v>862</v>
      </c>
      <c r="U227" s="5" t="s">
        <v>1737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 t="s">
        <v>1346</v>
      </c>
      <c r="AM227" s="3"/>
      <c r="AN227" s="3"/>
      <c r="AO227" s="3"/>
      <c r="AP227" s="3"/>
      <c r="AQ227" s="3"/>
      <c r="AR227" s="3"/>
      <c r="AS227" s="3"/>
      <c r="AT227" s="3" t="s">
        <v>453</v>
      </c>
      <c r="AU227" s="3" t="s">
        <v>294</v>
      </c>
      <c r="AV227" s="3" t="s">
        <v>1735</v>
      </c>
      <c r="AW227" s="21" t="s">
        <v>1352</v>
      </c>
    </row>
    <row r="228" spans="1:49" s="16" customFormat="1" ht="15.75" customHeight="1">
      <c r="A228" s="7" t="s">
        <v>801</v>
      </c>
      <c r="B228" s="7">
        <v>8</v>
      </c>
      <c r="C228" s="4">
        <v>6</v>
      </c>
      <c r="D228" s="3" t="s">
        <v>84</v>
      </c>
      <c r="E228" s="3" t="s">
        <v>187</v>
      </c>
      <c r="F228" s="3" t="s">
        <v>446</v>
      </c>
      <c r="G228" s="7" t="s">
        <v>1531</v>
      </c>
      <c r="H228" s="3" t="s">
        <v>1531</v>
      </c>
      <c r="I228" s="3" t="str">
        <f>IF(G228=H228,"false","TRUE")</f>
        <v>false</v>
      </c>
      <c r="J228" s="4" t="str">
        <f>B228&amp;"."&amp;C228</f>
        <v>8.6</v>
      </c>
      <c r="K228" s="3" t="s">
        <v>1363</v>
      </c>
      <c r="L228" s="3"/>
      <c r="M228" s="5" t="s">
        <v>1739</v>
      </c>
      <c r="N228" s="3" t="str">
        <f>M228&amp;" ("&amp;AU228&amp;")"</f>
        <v>≥ 30 (Tobler &amp; Powell, 2013; Wearn &amp; Glover-Kapfer, 2017)</v>
      </c>
      <c r="O228" s="3" t="s">
        <v>445</v>
      </c>
      <c r="P228" s="5"/>
      <c r="Q228" s="5"/>
      <c r="R228" s="3" t="s">
        <v>431</v>
      </c>
      <c r="S228" s="3" t="s">
        <v>1739</v>
      </c>
      <c r="T228" s="3" t="s">
        <v>1738</v>
      </c>
      <c r="U228" s="5" t="s">
        <v>1737</v>
      </c>
      <c r="V228" s="3"/>
      <c r="W228" s="3"/>
      <c r="X228" s="3"/>
      <c r="Y228" s="3" t="s">
        <v>17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5"/>
      <c r="AS228" s="5"/>
      <c r="AT228" s="5" t="s">
        <v>862</v>
      </c>
      <c r="AU228" s="3" t="s">
        <v>262</v>
      </c>
      <c r="AV228" s="3" t="s">
        <v>1735</v>
      </c>
      <c r="AW228" s="21" t="s">
        <v>1352</v>
      </c>
    </row>
    <row r="229" spans="1:49" ht="15.75" customHeight="1">
      <c r="A229" s="7" t="s">
        <v>801</v>
      </c>
      <c r="B229" s="7">
        <v>8</v>
      </c>
      <c r="C229" s="4">
        <v>7</v>
      </c>
      <c r="D229" s="3" t="s">
        <v>84</v>
      </c>
      <c r="E229" s="3" t="s">
        <v>187</v>
      </c>
      <c r="F229" s="3" t="s">
        <v>413</v>
      </c>
      <c r="G229" s="7" t="s">
        <v>1532</v>
      </c>
      <c r="H229" s="3" t="s">
        <v>1532</v>
      </c>
      <c r="I229" s="3" t="str">
        <f>IF(G229=H229,"false","TRUE")</f>
        <v>false</v>
      </c>
      <c r="J229" s="4" t="str">
        <f>B229&amp;"."&amp;C229</f>
        <v>8.7</v>
      </c>
      <c r="K229" s="3" t="s">
        <v>1359</v>
      </c>
      <c r="L229" s="3"/>
      <c r="M229" s="5" t="s">
        <v>1758</v>
      </c>
      <c r="N229" s="3" t="str">
        <f>M229&amp;" ("&amp;AU229&amp;")"</f>
        <v>&gt; 60 (Tobler &amp; Powell, 2013; Wearn &amp; Glover-Kapfer, 2017)</v>
      </c>
      <c r="O229" s="3" t="s">
        <v>412</v>
      </c>
      <c r="P229" s="3"/>
      <c r="Q229" s="3"/>
      <c r="R229" s="3" t="s">
        <v>408</v>
      </c>
      <c r="S229" s="3" t="s">
        <v>1758</v>
      </c>
      <c r="T229" s="3" t="s">
        <v>1757</v>
      </c>
      <c r="U229" s="5" t="s">
        <v>1737</v>
      </c>
      <c r="V229" s="3"/>
      <c r="W229" s="3"/>
      <c r="X229" s="3"/>
      <c r="Y229" s="3" t="s">
        <v>17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" t="s">
        <v>862</v>
      </c>
      <c r="AU229" s="3" t="s">
        <v>262</v>
      </c>
      <c r="AV229" s="3" t="s">
        <v>1735</v>
      </c>
      <c r="AW229" s="21" t="s">
        <v>1352</v>
      </c>
    </row>
    <row r="230" spans="1:49" ht="15.75" customHeight="1">
      <c r="A230" s="72" t="s">
        <v>801</v>
      </c>
      <c r="B230" s="72">
        <v>8</v>
      </c>
      <c r="C230" s="35">
        <v>9</v>
      </c>
      <c r="D230" s="12" t="s">
        <v>84</v>
      </c>
      <c r="E230" s="12" t="s">
        <v>187</v>
      </c>
      <c r="F230" s="12" t="s">
        <v>221</v>
      </c>
      <c r="G230" s="72" t="s">
        <v>1534</v>
      </c>
      <c r="H230" s="12" t="s">
        <v>1534</v>
      </c>
      <c r="I230" s="12" t="str">
        <f>IF(G230=H230,"false","TRUE")</f>
        <v>false</v>
      </c>
      <c r="J230" s="35" t="str">
        <f>B230&amp;"."&amp;C230</f>
        <v>8.9</v>
      </c>
      <c r="K230" s="12" t="s">
        <v>862</v>
      </c>
      <c r="L230" s="13"/>
      <c r="M230" s="13" t="s">
        <v>862</v>
      </c>
      <c r="N230" s="12" t="str">
        <f>M230&amp;" ("&amp;AU230&amp;")"</f>
        <v>NULL (NA)</v>
      </c>
      <c r="O230" s="12" t="s">
        <v>36</v>
      </c>
      <c r="P230" s="13"/>
      <c r="Q230" s="13"/>
      <c r="R230" s="12" t="s">
        <v>862</v>
      </c>
      <c r="S230" s="83" t="s">
        <v>862</v>
      </c>
      <c r="T230" s="12" t="s">
        <v>862</v>
      </c>
      <c r="U230" s="13" t="s">
        <v>1737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3"/>
      <c r="AS230" s="13">
        <v>1</v>
      </c>
      <c r="AT230" s="13" t="s">
        <v>862</v>
      </c>
      <c r="AU230" s="12" t="s">
        <v>36</v>
      </c>
      <c r="AV230" s="12" t="s">
        <v>1735</v>
      </c>
      <c r="AW230" s="82" t="s">
        <v>1352</v>
      </c>
    </row>
    <row r="231" spans="1:49" ht="15.75" customHeight="1">
      <c r="A231" s="7" t="s">
        <v>801</v>
      </c>
      <c r="B231" s="7">
        <v>8</v>
      </c>
      <c r="C231" s="4">
        <v>10</v>
      </c>
      <c r="D231" s="5" t="s">
        <v>84</v>
      </c>
      <c r="E231" s="3" t="s">
        <v>177</v>
      </c>
      <c r="F231" s="3" t="s">
        <v>717</v>
      </c>
      <c r="G231" s="7" t="s">
        <v>1528</v>
      </c>
      <c r="H231" s="3" t="s">
        <v>1528</v>
      </c>
      <c r="I231" s="3" t="str">
        <f>IF(G231=H231,"false","TRUE")</f>
        <v>false</v>
      </c>
      <c r="J231" s="4" t="str">
        <f>B231&amp;"."&amp;C231</f>
        <v>8.10</v>
      </c>
      <c r="K231" s="3" t="s">
        <v>773</v>
      </c>
      <c r="L231" s="3"/>
      <c r="M231" s="5" t="s">
        <v>1900</v>
      </c>
      <c r="N231" s="3" t="str">
        <f>M231&amp;" ("&amp;AU231&amp;")"</f>
        <v>&lt;b&gt;≥ 30 (minumum)&lt;/b&gt; (Burgar et al., 2018; Sun et al., 2022)</v>
      </c>
      <c r="O231" s="5" t="s">
        <v>716</v>
      </c>
      <c r="P231" s="3" t="s">
        <v>246</v>
      </c>
      <c r="Q231" s="3" t="b">
        <v>1</v>
      </c>
      <c r="R231" s="5">
        <v>30</v>
      </c>
      <c r="S231" s="5" t="s">
        <v>1754</v>
      </c>
      <c r="T231" s="3" t="s">
        <v>862</v>
      </c>
      <c r="U231" s="5" t="s">
        <v>1753</v>
      </c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 t="s">
        <v>1346</v>
      </c>
      <c r="AM231" s="3"/>
      <c r="AN231" s="3"/>
      <c r="AO231" s="3"/>
      <c r="AP231" s="3"/>
      <c r="AQ231" s="3"/>
      <c r="AR231" s="3"/>
      <c r="AS231" s="3"/>
      <c r="AT231" s="5" t="s">
        <v>862</v>
      </c>
      <c r="AU231" s="5" t="s">
        <v>703</v>
      </c>
      <c r="AV231" s="3" t="s">
        <v>1735</v>
      </c>
      <c r="AW231" s="21" t="s">
        <v>1352</v>
      </c>
    </row>
    <row r="232" spans="1:49" ht="15.75" customHeight="1">
      <c r="A232" s="7" t="s">
        <v>801</v>
      </c>
      <c r="B232" s="7">
        <v>8</v>
      </c>
      <c r="C232" s="4">
        <v>11</v>
      </c>
      <c r="D232" s="5" t="s">
        <v>84</v>
      </c>
      <c r="E232" s="3" t="s">
        <v>177</v>
      </c>
      <c r="F232" s="3" t="s">
        <v>707</v>
      </c>
      <c r="G232" s="7" t="s">
        <v>1529</v>
      </c>
      <c r="H232" s="3" t="s">
        <v>1529</v>
      </c>
      <c r="I232" s="3" t="str">
        <f>IF(G232=H232,"false","TRUE")</f>
        <v>false</v>
      </c>
      <c r="J232" s="4" t="str">
        <f>B232&amp;"."&amp;C232</f>
        <v>8.11</v>
      </c>
      <c r="K232" s="3" t="s">
        <v>862</v>
      </c>
      <c r="L232" s="3"/>
      <c r="M232" s="5" t="s">
        <v>706</v>
      </c>
      <c r="N232" s="3" t="str">
        <f>M232&amp;" ("&amp;AU232&amp;")"</f>
        <v>Ideally 60 (but will depend on detection probability and resight data) (Burgar et al., 2018; Sun et al., 2022)</v>
      </c>
      <c r="O232" s="5" t="s">
        <v>706</v>
      </c>
      <c r="P232" s="7" t="s">
        <v>1748</v>
      </c>
      <c r="Q232" s="7"/>
      <c r="R232" s="5">
        <v>60</v>
      </c>
      <c r="S232" s="5" t="s">
        <v>706</v>
      </c>
      <c r="T232" s="3" t="s">
        <v>862</v>
      </c>
      <c r="U232" s="5" t="s">
        <v>1753</v>
      </c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 t="s">
        <v>65</v>
      </c>
      <c r="AS232" s="3"/>
      <c r="AT232" s="5" t="s">
        <v>862</v>
      </c>
      <c r="AU232" s="5" t="s">
        <v>703</v>
      </c>
      <c r="AV232" s="3" t="s">
        <v>1735</v>
      </c>
      <c r="AW232" s="21" t="s">
        <v>1352</v>
      </c>
    </row>
    <row r="233" spans="1:49" ht="15.75" customHeight="1">
      <c r="A233" s="7" t="s">
        <v>801</v>
      </c>
      <c r="B233" s="7">
        <v>8</v>
      </c>
      <c r="C233" s="4">
        <v>12</v>
      </c>
      <c r="D233" s="36" t="s">
        <v>84</v>
      </c>
      <c r="E233" s="10" t="s">
        <v>197</v>
      </c>
      <c r="F233" s="3" t="s">
        <v>525</v>
      </c>
      <c r="G233" s="7" t="s">
        <v>1536</v>
      </c>
      <c r="H233" s="3" t="s">
        <v>1536</v>
      </c>
      <c r="I233" s="3" t="str">
        <f>IF(G233=H233,"false","TRUE")</f>
        <v>false</v>
      </c>
      <c r="J233" s="4" t="str">
        <f>B233&amp;"."&amp;C233</f>
        <v>8.12</v>
      </c>
      <c r="K233" s="3" t="s">
        <v>772</v>
      </c>
      <c r="L233" s="36"/>
      <c r="M233" s="5" t="s">
        <v>1899</v>
      </c>
      <c r="N233" s="3" t="str">
        <f>M233&amp;" ("&amp;AU233&amp;")"</f>
        <v>&lt;b&gt;≥ 1 month per survey (presuming multiple surveys completed) (minumum)&lt;/b&gt; (Burgar et al., 2018; Burgar, personal communication, April 23, 2023)</v>
      </c>
      <c r="O233" s="36" t="s">
        <v>524</v>
      </c>
      <c r="P233" s="3" t="s">
        <v>246</v>
      </c>
      <c r="Q233" s="3" t="b">
        <v>1</v>
      </c>
      <c r="R233" s="36" t="s">
        <v>514</v>
      </c>
      <c r="S233" s="36" t="s">
        <v>1751</v>
      </c>
      <c r="T233" s="3" t="s">
        <v>862</v>
      </c>
      <c r="U233" s="5" t="s">
        <v>1750</v>
      </c>
      <c r="V233" s="36"/>
      <c r="W233" s="3"/>
      <c r="X233" s="3"/>
      <c r="Y233" s="3"/>
      <c r="Z233" s="3"/>
      <c r="AA233" s="3" t="s">
        <v>1749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6"/>
      <c r="AS233" s="36"/>
      <c r="AT233" s="36" t="s">
        <v>524</v>
      </c>
      <c r="AU233" s="36" t="s">
        <v>333</v>
      </c>
      <c r="AV233" s="3" t="s">
        <v>1735</v>
      </c>
      <c r="AW233" s="21" t="s">
        <v>1352</v>
      </c>
    </row>
    <row r="234" spans="1:49" ht="15.75" customHeight="1">
      <c r="A234" s="7" t="s">
        <v>801</v>
      </c>
      <c r="B234" s="7">
        <v>8</v>
      </c>
      <c r="C234" s="4">
        <v>13</v>
      </c>
      <c r="D234" s="5" t="s">
        <v>84</v>
      </c>
      <c r="E234" s="3" t="s">
        <v>197</v>
      </c>
      <c r="F234" s="3" t="s">
        <v>340</v>
      </c>
      <c r="G234" s="7" t="s">
        <v>1537</v>
      </c>
      <c r="H234" s="3" t="s">
        <v>1537</v>
      </c>
      <c r="I234" s="3" t="str">
        <f>IF(G234=H234,"false","TRUE")</f>
        <v>false</v>
      </c>
      <c r="J234" s="4" t="str">
        <f>B234&amp;"."&amp;C234</f>
        <v>8.13</v>
      </c>
      <c r="K234" s="3" t="s">
        <v>862</v>
      </c>
      <c r="L234" s="3"/>
      <c r="M234" s="5" t="s">
        <v>339</v>
      </c>
      <c r="N234" s="3" t="str">
        <f>M234&amp;" ("&amp;AU234&amp;")"</f>
        <v>Ideally &gt; 12 months (based on minimum for SCR) (Burgar et al., 2018; Burgar, personal communication, April 23, 2023)</v>
      </c>
      <c r="O234" s="5" t="s">
        <v>339</v>
      </c>
      <c r="P234" s="7" t="s">
        <v>1748</v>
      </c>
      <c r="Q234" s="7"/>
      <c r="R234" s="5" t="s">
        <v>335</v>
      </c>
      <c r="S234" s="5" t="s">
        <v>339</v>
      </c>
      <c r="T234" s="3" t="s">
        <v>862</v>
      </c>
      <c r="U234" s="5" t="s">
        <v>1747</v>
      </c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5"/>
      <c r="AS234" s="5"/>
      <c r="AT234" s="5" t="s">
        <v>339</v>
      </c>
      <c r="AU234" s="5" t="s">
        <v>333</v>
      </c>
      <c r="AV234" s="3" t="s">
        <v>1735</v>
      </c>
      <c r="AW234" s="21" t="s">
        <v>1352</v>
      </c>
    </row>
    <row r="235" spans="1:49" ht="15.75" customHeight="1">
      <c r="A235" s="7" t="s">
        <v>801</v>
      </c>
      <c r="B235" s="7">
        <v>8</v>
      </c>
      <c r="C235" s="4">
        <v>14</v>
      </c>
      <c r="D235" s="5" t="s">
        <v>84</v>
      </c>
      <c r="E235" s="3" t="s">
        <v>197</v>
      </c>
      <c r="F235" s="3" t="s">
        <v>496</v>
      </c>
      <c r="G235" s="7" t="s">
        <v>1538</v>
      </c>
      <c r="H235" s="3" t="s">
        <v>1538</v>
      </c>
      <c r="I235" s="3" t="str">
        <f>IF(G235=H235,"false","TRUE")</f>
        <v>false</v>
      </c>
      <c r="J235" s="4" t="str">
        <f>B235&amp;"."&amp;C235</f>
        <v>8.14</v>
      </c>
      <c r="K235" s="3" t="s">
        <v>862</v>
      </c>
      <c r="L235" s="3"/>
      <c r="M235" s="5" t="s">
        <v>495</v>
      </c>
      <c r="N235" s="3" t="str">
        <f>M235&amp;" ("&amp;AU235&amp;")"</f>
        <v>Ideally 1-3 months (depending on time required to maximize detections while minimizing the violation of "population closure" assumption) (Burgar et al., 2018; Burgar, personal communication, April 23, 2023)</v>
      </c>
      <c r="O235" s="5" t="s">
        <v>495</v>
      </c>
      <c r="P235" s="7" t="s">
        <v>1748</v>
      </c>
      <c r="Q235" s="7"/>
      <c r="R235" s="5" t="s">
        <v>491</v>
      </c>
      <c r="S235" s="5" t="s">
        <v>495</v>
      </c>
      <c r="T235" s="3" t="s">
        <v>862</v>
      </c>
      <c r="U235" s="5" t="s">
        <v>1747</v>
      </c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 t="s">
        <v>65</v>
      </c>
      <c r="AS235" s="3"/>
      <c r="AT235" s="5" t="s">
        <v>495</v>
      </c>
      <c r="AU235" s="5" t="s">
        <v>333</v>
      </c>
      <c r="AV235" s="3" t="s">
        <v>1735</v>
      </c>
      <c r="AW235" s="21" t="s">
        <v>1352</v>
      </c>
    </row>
    <row r="236" spans="1:49" ht="15.75" customHeight="1">
      <c r="A236" s="7" t="s">
        <v>801</v>
      </c>
      <c r="B236" s="7">
        <v>6</v>
      </c>
      <c r="C236" s="4">
        <v>1</v>
      </c>
      <c r="D236" s="3" t="s">
        <v>108</v>
      </c>
      <c r="E236" s="3" t="s">
        <v>40</v>
      </c>
      <c r="F236" s="3" t="s">
        <v>171</v>
      </c>
      <c r="G236" s="7" t="s">
        <v>1485</v>
      </c>
      <c r="H236" s="3" t="s">
        <v>1485</v>
      </c>
      <c r="I236" s="3" t="str">
        <f>IF(G236=H236,"false","TRUE")</f>
        <v>false</v>
      </c>
      <c r="J236" s="4" t="str">
        <f>B236&amp;"."&amp;C236</f>
        <v>6.1</v>
      </c>
      <c r="K236" s="3" t="s">
        <v>862</v>
      </c>
      <c r="L236" s="5"/>
      <c r="M236" s="5" t="s">
        <v>169</v>
      </c>
      <c r="N236" s="3" t="str">
        <f>M236&amp;" ("&amp;AU236&amp;")"</f>
        <v>Paired (Rovero et al., 2013; Wearn &amp; Glover-Kapfer, 2017)</v>
      </c>
      <c r="O236" s="3" t="s">
        <v>169</v>
      </c>
      <c r="P236" s="5" t="s">
        <v>1735</v>
      </c>
      <c r="Q236" s="5"/>
      <c r="R236" s="3" t="s">
        <v>169</v>
      </c>
      <c r="S236" s="3" t="s">
        <v>169</v>
      </c>
      <c r="T236" s="3" t="s">
        <v>862</v>
      </c>
      <c r="U236" s="5" t="s">
        <v>862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5"/>
      <c r="AS236" s="5"/>
      <c r="AT236" s="5" t="s">
        <v>862</v>
      </c>
      <c r="AU236" s="3" t="s">
        <v>144</v>
      </c>
      <c r="AV236" s="3" t="s">
        <v>1735</v>
      </c>
      <c r="AW236" s="21" t="s">
        <v>1352</v>
      </c>
    </row>
    <row r="237" spans="1:49" ht="15.75" customHeight="1">
      <c r="A237" s="76" t="s">
        <v>801</v>
      </c>
      <c r="B237" s="76">
        <v>6</v>
      </c>
      <c r="C237" s="75">
        <v>2</v>
      </c>
      <c r="D237" s="73" t="s">
        <v>108</v>
      </c>
      <c r="E237" s="73" t="s">
        <v>40</v>
      </c>
      <c r="F237" s="73" t="s">
        <v>257</v>
      </c>
      <c r="G237" s="7" t="s">
        <v>1486</v>
      </c>
      <c r="H237" s="73" t="s">
        <v>1486</v>
      </c>
      <c r="I237" s="3" t="str">
        <f>IF(G237=H237,"false","TRUE")</f>
        <v>false</v>
      </c>
      <c r="J237" s="75" t="str">
        <f>B237&amp;"."&amp;C237</f>
        <v>6.2</v>
      </c>
      <c r="K237" s="3" t="s">
        <v>862</v>
      </c>
      <c r="L237" s="74"/>
      <c r="M237" s="74" t="s">
        <v>250</v>
      </c>
      <c r="N237" s="3" t="str">
        <f>M237&amp;" ("&amp;AU237&amp;")"</f>
        <v>Clustered (Sun et al., 2014; Wearn &amp; Glover-Kapfer, 2017)</v>
      </c>
      <c r="O237" s="73" t="s">
        <v>250</v>
      </c>
      <c r="P237" s="74" t="s">
        <v>1735</v>
      </c>
      <c r="Q237" s="74"/>
      <c r="R237" s="73" t="s">
        <v>250</v>
      </c>
      <c r="S237" s="73" t="s">
        <v>250</v>
      </c>
      <c r="T237" s="73" t="s">
        <v>862</v>
      </c>
      <c r="U237" s="74" t="s">
        <v>862</v>
      </c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4"/>
      <c r="AS237" s="74"/>
      <c r="AT237" s="74" t="s">
        <v>862</v>
      </c>
      <c r="AU237" s="73" t="s">
        <v>256</v>
      </c>
      <c r="AV237" s="73" t="s">
        <v>1735</v>
      </c>
      <c r="AW237" s="21" t="s">
        <v>1352</v>
      </c>
    </row>
    <row r="238" spans="1:49" ht="15.75" customHeight="1">
      <c r="A238" s="7" t="s">
        <v>801</v>
      </c>
      <c r="B238" s="7">
        <v>6</v>
      </c>
      <c r="C238" s="4">
        <v>3</v>
      </c>
      <c r="D238" s="3" t="s">
        <v>108</v>
      </c>
      <c r="E238" s="3" t="s">
        <v>40</v>
      </c>
      <c r="F238" s="3" t="s">
        <v>109</v>
      </c>
      <c r="G238" s="7" t="s">
        <v>1487</v>
      </c>
      <c r="H238" s="3" t="s">
        <v>1487</v>
      </c>
      <c r="I238" s="3" t="str">
        <f>IF(G238=H238,"false","TRUE")</f>
        <v>false</v>
      </c>
      <c r="J238" s="4" t="str">
        <f>B238&amp;"."&amp;C238</f>
        <v>6.3</v>
      </c>
      <c r="K238" s="3" t="s">
        <v>862</v>
      </c>
      <c r="L238" s="5"/>
      <c r="M238" s="5" t="s">
        <v>95</v>
      </c>
      <c r="N238" s="3" t="str">
        <f>M238&amp;" ("&amp;AU238&amp;")"</f>
        <v>Systematic (Clarke et al., 2023)</v>
      </c>
      <c r="O238" s="3" t="s">
        <v>95</v>
      </c>
      <c r="P238" s="5" t="s">
        <v>1735</v>
      </c>
      <c r="Q238" s="5"/>
      <c r="R238" s="3" t="s">
        <v>95</v>
      </c>
      <c r="S238" s="3" t="s">
        <v>95</v>
      </c>
      <c r="T238" s="3" t="s">
        <v>862</v>
      </c>
      <c r="U238" s="5" t="s">
        <v>862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5"/>
      <c r="AS238" s="5"/>
      <c r="AT238" s="5" t="s">
        <v>862</v>
      </c>
      <c r="AU238" s="3" t="s">
        <v>86</v>
      </c>
      <c r="AV238" s="3" t="s">
        <v>1735</v>
      </c>
      <c r="AW238" s="21" t="s">
        <v>1352</v>
      </c>
    </row>
    <row r="239" spans="1:49" ht="15.75" customHeight="1">
      <c r="A239" s="7" t="s">
        <v>801</v>
      </c>
      <c r="B239" s="7">
        <v>6</v>
      </c>
      <c r="C239" s="4">
        <v>4</v>
      </c>
      <c r="D239" s="7" t="s">
        <v>108</v>
      </c>
      <c r="E239" s="7" t="s">
        <v>184</v>
      </c>
      <c r="F239" s="3" t="s">
        <v>620</v>
      </c>
      <c r="G239" s="7" t="s">
        <v>1504</v>
      </c>
      <c r="H239" s="3" t="s">
        <v>1504</v>
      </c>
      <c r="I239" s="3" t="str">
        <f>IF(G239=H239,"false","TRUE")</f>
        <v>false</v>
      </c>
      <c r="J239" s="4" t="str">
        <f>B239&amp;"."&amp;C239</f>
        <v>6.4</v>
      </c>
      <c r="K239" s="3" t="s">
        <v>1391</v>
      </c>
      <c r="L239" s="7"/>
      <c r="M239" s="5" t="s">
        <v>619</v>
      </c>
      <c r="N239" s="3" t="str">
        <f>M239&amp;" ("&amp;AU239&amp;")"</f>
        <v>Enough for 20-50 recaptures (Efford, 2004; Noss et al., 2012; Wearn &amp; Glover-Kapfer, 2017)</v>
      </c>
      <c r="O239" s="7" t="s">
        <v>619</v>
      </c>
      <c r="P239" s="5" t="s">
        <v>1768</v>
      </c>
      <c r="Q239" s="5"/>
      <c r="R239" s="7" t="s">
        <v>65</v>
      </c>
      <c r="S239" s="7" t="s">
        <v>619</v>
      </c>
      <c r="T239" s="3" t="s">
        <v>862</v>
      </c>
      <c r="U239" s="5" t="s">
        <v>1767</v>
      </c>
      <c r="V239" s="7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 t="s">
        <v>840</v>
      </c>
      <c r="AO239" s="3"/>
      <c r="AP239" s="3"/>
      <c r="AQ239" s="3" t="s">
        <v>833</v>
      </c>
      <c r="AR239" s="5"/>
      <c r="AS239" s="5"/>
      <c r="AT239" s="7" t="s">
        <v>619</v>
      </c>
      <c r="AU239" s="7" t="s">
        <v>238</v>
      </c>
      <c r="AV239" s="3" t="s">
        <v>1735</v>
      </c>
      <c r="AW239" s="21" t="s">
        <v>1352</v>
      </c>
    </row>
    <row r="240" spans="1:49" ht="15.75" customHeight="1">
      <c r="A240" s="7" t="s">
        <v>801</v>
      </c>
      <c r="B240" s="7">
        <v>6</v>
      </c>
      <c r="C240" s="4">
        <v>5</v>
      </c>
      <c r="D240" s="7" t="s">
        <v>108</v>
      </c>
      <c r="E240" s="7" t="s">
        <v>184</v>
      </c>
      <c r="F240" s="3" t="s">
        <v>349</v>
      </c>
      <c r="G240" s="7" t="s">
        <v>1505</v>
      </c>
      <c r="H240" s="3" t="s">
        <v>1505</v>
      </c>
      <c r="I240" s="3" t="str">
        <f>IF(G240=H240,"false","TRUE")</f>
        <v>false</v>
      </c>
      <c r="J240" s="4" t="str">
        <f>B240&amp;"."&amp;C240</f>
        <v>6.5</v>
      </c>
      <c r="K240" s="3" t="s">
        <v>862</v>
      </c>
      <c r="L240" s="5"/>
      <c r="M240" s="5" t="s">
        <v>1744</v>
      </c>
      <c r="N240" s="3" t="str">
        <f>M240&amp;" ("&amp;AU240&amp;")"</f>
        <v>&gt; 1000 (Wearn &amp; Glover-Kapfer, 2017)</v>
      </c>
      <c r="O240" s="7" t="s">
        <v>343</v>
      </c>
      <c r="P240" s="7"/>
      <c r="Q240" s="7"/>
      <c r="R240" s="7" t="s">
        <v>347</v>
      </c>
      <c r="S240" s="7" t="s">
        <v>1744</v>
      </c>
      <c r="T240" s="7" t="s">
        <v>325</v>
      </c>
      <c r="U240" s="5" t="s">
        <v>1737</v>
      </c>
      <c r="V240" s="7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7"/>
      <c r="AS240" s="7"/>
      <c r="AT240" s="5" t="s">
        <v>862</v>
      </c>
      <c r="AU240" s="7" t="s">
        <v>35</v>
      </c>
      <c r="AV240" s="3" t="s">
        <v>1735</v>
      </c>
      <c r="AW240" s="21" t="s">
        <v>1352</v>
      </c>
    </row>
    <row r="241" spans="1:49" ht="15.75" customHeight="1">
      <c r="A241" s="7" t="s">
        <v>801</v>
      </c>
      <c r="B241" s="7">
        <v>6</v>
      </c>
      <c r="C241" s="4">
        <v>6</v>
      </c>
      <c r="D241" s="7" t="s">
        <v>108</v>
      </c>
      <c r="E241" s="7" t="s">
        <v>184</v>
      </c>
      <c r="F241" s="3" t="s">
        <v>331</v>
      </c>
      <c r="G241" s="7" t="s">
        <v>1506</v>
      </c>
      <c r="H241" s="3" t="s">
        <v>1506</v>
      </c>
      <c r="I241" s="3" t="str">
        <f>IF(G241=H241,"false","TRUE")</f>
        <v>false</v>
      </c>
      <c r="J241" s="4" t="str">
        <f>B241&amp;"."&amp;C241</f>
        <v>6.6</v>
      </c>
      <c r="K241" s="3" t="s">
        <v>1382</v>
      </c>
      <c r="L241" s="7"/>
      <c r="M241" s="5" t="s">
        <v>1743</v>
      </c>
      <c r="N241" s="3" t="str">
        <f>M241&amp;" ("&amp;AU241&amp;")"</f>
        <v>&gt; 1200 (Wearn &amp; Glover-Kapfer, 2017)</v>
      </c>
      <c r="O241" s="7" t="s">
        <v>330</v>
      </c>
      <c r="P241" s="5"/>
      <c r="Q241" s="5"/>
      <c r="R241" s="7" t="s">
        <v>326</v>
      </c>
      <c r="S241" s="11" t="s">
        <v>1743</v>
      </c>
      <c r="T241" s="3" t="s">
        <v>862</v>
      </c>
      <c r="U241" s="5" t="s">
        <v>1737</v>
      </c>
      <c r="V241" s="7"/>
      <c r="W241" s="3"/>
      <c r="X241" s="3"/>
      <c r="Y241" s="3"/>
      <c r="Z241" s="3"/>
      <c r="AA241" s="3"/>
      <c r="AB241" s="3" t="s">
        <v>19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5"/>
      <c r="AS241" s="5"/>
      <c r="AT241" s="5" t="s">
        <v>862</v>
      </c>
      <c r="AU241" s="7" t="s">
        <v>35</v>
      </c>
      <c r="AV241" s="3" t="s">
        <v>1735</v>
      </c>
      <c r="AW241" s="21" t="s">
        <v>1352</v>
      </c>
    </row>
    <row r="242" spans="1:49" ht="15.75" customHeight="1">
      <c r="A242" s="7" t="s">
        <v>801</v>
      </c>
      <c r="B242" s="7">
        <v>6</v>
      </c>
      <c r="C242" s="4">
        <v>7</v>
      </c>
      <c r="D242" s="7" t="s">
        <v>108</v>
      </c>
      <c r="E242" s="7" t="s">
        <v>184</v>
      </c>
      <c r="F242" s="3" t="s">
        <v>303</v>
      </c>
      <c r="G242" s="7" t="s">
        <v>1507</v>
      </c>
      <c r="H242" s="3" t="s">
        <v>1507</v>
      </c>
      <c r="I242" s="3" t="str">
        <f>IF(G242=H242,"false","TRUE")</f>
        <v>false</v>
      </c>
      <c r="J242" s="4" t="str">
        <f>B242&amp;"."&amp;C242</f>
        <v>6.7</v>
      </c>
      <c r="K242" s="3" t="s">
        <v>1379</v>
      </c>
      <c r="L242" s="3"/>
      <c r="M242" s="5" t="s">
        <v>1742</v>
      </c>
      <c r="N242" s="3" t="str">
        <f>M242&amp;" ("&amp;AU242&amp;")"</f>
        <v>&gt; 3500 (Wearn &amp; Glover-Kapfer, 2017)</v>
      </c>
      <c r="O242" s="7" t="s">
        <v>302</v>
      </c>
      <c r="P242" s="5"/>
      <c r="Q242" s="5"/>
      <c r="R242" s="7" t="s">
        <v>300</v>
      </c>
      <c r="S242" s="11" t="s">
        <v>1742</v>
      </c>
      <c r="T242" s="7" t="s">
        <v>1741</v>
      </c>
      <c r="U242" s="5" t="s">
        <v>1737</v>
      </c>
      <c r="V242" s="7"/>
      <c r="W242" s="3"/>
      <c r="X242" s="3"/>
      <c r="Y242" s="3" t="s">
        <v>17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5"/>
      <c r="AS242" s="5"/>
      <c r="AT242" s="5" t="s">
        <v>862</v>
      </c>
      <c r="AU242" s="7" t="s">
        <v>35</v>
      </c>
      <c r="AV242" s="3" t="s">
        <v>1735</v>
      </c>
      <c r="AW242" s="21" t="s">
        <v>1352</v>
      </c>
    </row>
    <row r="243" spans="1:49" ht="15.75" customHeight="1">
      <c r="A243" s="7" t="s">
        <v>801</v>
      </c>
      <c r="B243" s="7">
        <v>6</v>
      </c>
      <c r="C243" s="4">
        <v>8</v>
      </c>
      <c r="D243" s="3" t="s">
        <v>108</v>
      </c>
      <c r="E243" s="3" t="s">
        <v>190</v>
      </c>
      <c r="F243" s="3" t="s">
        <v>592</v>
      </c>
      <c r="G243" s="7" t="s">
        <v>1488</v>
      </c>
      <c r="H243" s="3" t="s">
        <v>1488</v>
      </c>
      <c r="I243" s="3" t="str">
        <f>IF(G243=H243,"false","TRUE")</f>
        <v>false</v>
      </c>
      <c r="J243" s="4" t="str">
        <f>B243&amp;"."&amp;C243</f>
        <v>6.8</v>
      </c>
      <c r="K243" s="3" t="s">
        <v>1376</v>
      </c>
      <c r="L243" s="3"/>
      <c r="M243" s="5" t="s">
        <v>1765</v>
      </c>
      <c r="N243" s="3" t="str">
        <f>M243&amp;" ("&amp;AU243&amp;")"</f>
        <v>&lt; home range diameter (Sollmann et al., 2012; Sun et al., 2014; Wearn &amp; Glover-Kapfer, 2017)</v>
      </c>
      <c r="O243" s="3" t="s">
        <v>591</v>
      </c>
      <c r="P243" s="5" t="s">
        <v>1766</v>
      </c>
      <c r="Q243" s="5"/>
      <c r="R243" s="3" t="s">
        <v>804</v>
      </c>
      <c r="S243" s="3" t="s">
        <v>1765</v>
      </c>
      <c r="T243" s="3" t="s">
        <v>1762</v>
      </c>
      <c r="U243" s="5" t="s">
        <v>1764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 t="s">
        <v>1760</v>
      </c>
      <c r="AL243" s="3"/>
      <c r="AM243" s="3"/>
      <c r="AN243" s="3"/>
      <c r="AO243" s="3"/>
      <c r="AP243" s="3"/>
      <c r="AQ243" s="3"/>
      <c r="AR243" s="5"/>
      <c r="AS243" s="5"/>
      <c r="AT243" s="5" t="s">
        <v>862</v>
      </c>
      <c r="AU243" s="3" t="s">
        <v>590</v>
      </c>
      <c r="AV243" s="3" t="s">
        <v>1897</v>
      </c>
      <c r="AW243" s="21" t="s">
        <v>1352</v>
      </c>
    </row>
    <row r="244" spans="1:49" ht="15.75" customHeight="1">
      <c r="A244" s="7" t="s">
        <v>801</v>
      </c>
      <c r="B244" s="7">
        <v>6</v>
      </c>
      <c r="C244" s="4">
        <v>9</v>
      </c>
      <c r="D244" s="3" t="s">
        <v>108</v>
      </c>
      <c r="E244" s="3" t="s">
        <v>190</v>
      </c>
      <c r="F244" s="3" t="s">
        <v>694</v>
      </c>
      <c r="G244" s="7" t="s">
        <v>1489</v>
      </c>
      <c r="H244" s="3" t="s">
        <v>1489</v>
      </c>
      <c r="I244" s="3" t="str">
        <f>IF(G244=H244,"false","TRUE")</f>
        <v>false</v>
      </c>
      <c r="J244" s="4" t="str">
        <f>B244&amp;"."&amp;C244</f>
        <v>6.9</v>
      </c>
      <c r="K244" s="3" t="s">
        <v>1376</v>
      </c>
      <c r="L244" s="3"/>
      <c r="M244" s="5" t="s">
        <v>1763</v>
      </c>
      <c r="N244" s="3" t="str">
        <f>M244&amp;" ("&amp;AU244&amp;")"</f>
        <v>Ideally 1/3 the home range radius (~4-7 camera per home range) (Sollmann et al., 2012; Sun et al., 2014; Wearn &amp; Glover-Kapfer, 2017)</v>
      </c>
      <c r="O244" s="3" t="s">
        <v>693</v>
      </c>
      <c r="P244" s="7" t="s">
        <v>1748</v>
      </c>
      <c r="Q244" s="7"/>
      <c r="R244" s="3" t="s">
        <v>802</v>
      </c>
      <c r="S244" s="3" t="s">
        <v>1763</v>
      </c>
      <c r="T244" s="3" t="s">
        <v>1762</v>
      </c>
      <c r="U244" s="5" t="s">
        <v>1761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 t="s">
        <v>1760</v>
      </c>
      <c r="AL244" s="3"/>
      <c r="AM244" s="3"/>
      <c r="AN244" s="3"/>
      <c r="AO244" s="3"/>
      <c r="AP244" s="3"/>
      <c r="AQ244" s="3"/>
      <c r="AR244" s="3"/>
      <c r="AS244" s="3"/>
      <c r="AT244" s="3" t="s">
        <v>693</v>
      </c>
      <c r="AU244" s="3" t="s">
        <v>590</v>
      </c>
      <c r="AV244" s="3" t="s">
        <v>1905</v>
      </c>
      <c r="AW244" s="21" t="s">
        <v>1352</v>
      </c>
    </row>
    <row r="245" spans="1:49" ht="15.75" customHeight="1">
      <c r="A245" s="7" t="s">
        <v>801</v>
      </c>
      <c r="B245" s="7">
        <v>6</v>
      </c>
      <c r="C245" s="4">
        <v>10</v>
      </c>
      <c r="D245" s="3" t="s">
        <v>108</v>
      </c>
      <c r="E245" s="3" t="s">
        <v>190</v>
      </c>
      <c r="F245" s="3" t="s">
        <v>607</v>
      </c>
      <c r="G245" s="7" t="s">
        <v>1490</v>
      </c>
      <c r="H245" s="3" t="s">
        <v>1490</v>
      </c>
      <c r="I245" s="3" t="str">
        <f>IF(G245=H245,"false","TRUE")</f>
        <v>false</v>
      </c>
      <c r="J245" s="4" t="str">
        <f>B245&amp;"."&amp;C245</f>
        <v>6.10</v>
      </c>
      <c r="K245" s="3" t="s">
        <v>1376</v>
      </c>
      <c r="L245" s="3"/>
      <c r="M245" s="5" t="s">
        <v>1904</v>
      </c>
      <c r="N245" s="3" t="str">
        <f>M245&amp;" ("&amp;AU245&amp;")"</f>
        <v>&lt;b&gt;Maximum of 0.8 times the home range radius&lt;/b&gt; (Sollmann et al., 2012; Sun et al., 2014; Wearn &amp; Glover-Kapfer, 2017)</v>
      </c>
      <c r="O245" s="3" t="s">
        <v>606</v>
      </c>
      <c r="P245" s="5" t="s">
        <v>1779</v>
      </c>
      <c r="Q245" s="3" t="b">
        <v>1</v>
      </c>
      <c r="R245" s="3" t="s">
        <v>803</v>
      </c>
      <c r="S245" s="12" t="s">
        <v>606</v>
      </c>
      <c r="T245" s="3" t="s">
        <v>1762</v>
      </c>
      <c r="U245" s="5" t="s">
        <v>1764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 t="s">
        <v>1760</v>
      </c>
      <c r="AL245" s="3"/>
      <c r="AM245" s="3"/>
      <c r="AN245" s="3"/>
      <c r="AO245" s="3"/>
      <c r="AP245" s="3"/>
      <c r="AQ245" s="3"/>
      <c r="AR245" s="5"/>
      <c r="AS245" s="5"/>
      <c r="AT245" s="3" t="s">
        <v>606</v>
      </c>
      <c r="AU245" s="3" t="s">
        <v>590</v>
      </c>
      <c r="AV245" s="3" t="s">
        <v>1735</v>
      </c>
      <c r="AW245" s="21" t="s">
        <v>1352</v>
      </c>
    </row>
    <row r="246" spans="1:49" ht="15.75" customHeight="1">
      <c r="A246" s="7" t="s">
        <v>801</v>
      </c>
      <c r="B246" s="7">
        <v>6</v>
      </c>
      <c r="C246" s="4">
        <v>11</v>
      </c>
      <c r="D246" s="3" t="s">
        <v>108</v>
      </c>
      <c r="E246" s="3" t="s">
        <v>187</v>
      </c>
      <c r="F246" s="3" t="s">
        <v>448</v>
      </c>
      <c r="G246" s="7" t="s">
        <v>1500</v>
      </c>
      <c r="H246" s="3" t="s">
        <v>1500</v>
      </c>
      <c r="I246" s="3" t="str">
        <f>IF(G246=H246,"false","TRUE")</f>
        <v>false</v>
      </c>
      <c r="J246" s="4" t="str">
        <f>B246&amp;"."&amp;C246</f>
        <v>6.11</v>
      </c>
      <c r="K246" s="3" t="s">
        <v>1363</v>
      </c>
      <c r="L246" s="3"/>
      <c r="M246" s="5" t="s">
        <v>1739</v>
      </c>
      <c r="N246" s="3" t="str">
        <f>M246&amp;" ("&amp;AU246&amp;")"</f>
        <v>≥ 30 (Tobler &amp; Powell, 2013; Wearn &amp; Glover-Kapfer, 2017)</v>
      </c>
      <c r="O246" s="3" t="s">
        <v>445</v>
      </c>
      <c r="P246" s="5"/>
      <c r="Q246" s="5"/>
      <c r="R246" s="3" t="s">
        <v>431</v>
      </c>
      <c r="S246" s="3" t="s">
        <v>1739</v>
      </c>
      <c r="T246" s="3" t="s">
        <v>1738</v>
      </c>
      <c r="U246" s="5" t="s">
        <v>1737</v>
      </c>
      <c r="V246" s="3"/>
      <c r="W246" s="3"/>
      <c r="X246" s="3"/>
      <c r="Y246" s="3" t="s">
        <v>17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5"/>
      <c r="AS246" s="5"/>
      <c r="AT246" s="5" t="s">
        <v>862</v>
      </c>
      <c r="AU246" s="3" t="s">
        <v>262</v>
      </c>
      <c r="AV246" s="3" t="s">
        <v>1735</v>
      </c>
      <c r="AW246" s="21" t="s">
        <v>1352</v>
      </c>
    </row>
    <row r="247" spans="1:49" ht="15.75" customHeight="1">
      <c r="A247" s="7" t="s">
        <v>801</v>
      </c>
      <c r="B247" s="7">
        <v>6</v>
      </c>
      <c r="C247" s="4">
        <v>12</v>
      </c>
      <c r="D247" s="3" t="s">
        <v>108</v>
      </c>
      <c r="E247" s="3" t="s">
        <v>187</v>
      </c>
      <c r="F247" s="3" t="s">
        <v>415</v>
      </c>
      <c r="G247" s="7" t="s">
        <v>1501</v>
      </c>
      <c r="H247" s="3" t="s">
        <v>1501</v>
      </c>
      <c r="I247" s="3" t="str">
        <f>IF(G247=H247,"false","TRUE")</f>
        <v>false</v>
      </c>
      <c r="J247" s="4" t="str">
        <f>B247&amp;"."&amp;C247</f>
        <v>6.12</v>
      </c>
      <c r="K247" s="3" t="s">
        <v>1359</v>
      </c>
      <c r="L247" s="3"/>
      <c r="M247" s="5" t="s">
        <v>1758</v>
      </c>
      <c r="N247" s="3" t="str">
        <f>M247&amp;" ("&amp;AU247&amp;")"</f>
        <v>&gt; 60 (Tobler &amp; Powell, 2013; Wearn &amp; Glover-Kapfer, 2017)</v>
      </c>
      <c r="O247" s="3" t="s">
        <v>412</v>
      </c>
      <c r="P247" s="3"/>
      <c r="Q247" s="3"/>
      <c r="R247" s="3" t="s">
        <v>408</v>
      </c>
      <c r="S247" s="3" t="s">
        <v>1758</v>
      </c>
      <c r="T247" s="3" t="s">
        <v>1757</v>
      </c>
      <c r="U247" s="5" t="s">
        <v>1737</v>
      </c>
      <c r="V247" s="3"/>
      <c r="W247" s="3"/>
      <c r="X247" s="3"/>
      <c r="Y247" s="3" t="s">
        <v>17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 t="s">
        <v>412</v>
      </c>
      <c r="AU247" s="3" t="s">
        <v>262</v>
      </c>
      <c r="AV247" s="3" t="s">
        <v>1735</v>
      </c>
      <c r="AW247" s="21" t="s">
        <v>1352</v>
      </c>
    </row>
    <row r="248" spans="1:49" ht="15.75" customHeight="1">
      <c r="A248" s="7" t="s">
        <v>801</v>
      </c>
      <c r="B248" s="7">
        <v>6</v>
      </c>
      <c r="C248" s="4">
        <v>13</v>
      </c>
      <c r="D248" s="3" t="s">
        <v>108</v>
      </c>
      <c r="E248" s="3" t="s">
        <v>187</v>
      </c>
      <c r="F248" s="3" t="s">
        <v>396</v>
      </c>
      <c r="G248" s="7" t="s">
        <v>1502</v>
      </c>
      <c r="H248" s="3" t="s">
        <v>1502</v>
      </c>
      <c r="I248" s="3" t="str">
        <f>IF(G248=H248,"false","TRUE")</f>
        <v>false</v>
      </c>
      <c r="J248" s="4" t="str">
        <f>B248&amp;"."&amp;C248</f>
        <v>6.13</v>
      </c>
      <c r="K248" s="3" t="s">
        <v>1379</v>
      </c>
      <c r="L248" s="3"/>
      <c r="M248" s="5" t="s">
        <v>1756</v>
      </c>
      <c r="N248" s="3" t="str">
        <f>M248&amp;" ("&amp;AU248&amp;")"</f>
        <v>&gt; 60-120 (Tobler &amp; Powell, 2013; Wearn &amp; Glover-Kapfer, 2017)</v>
      </c>
      <c r="O248" s="3" t="s">
        <v>263</v>
      </c>
      <c r="P248" s="5"/>
      <c r="Q248" s="5"/>
      <c r="R248" s="3" t="s">
        <v>393</v>
      </c>
      <c r="S248" s="3" t="s">
        <v>1756</v>
      </c>
      <c r="T248" s="3" t="s">
        <v>1741</v>
      </c>
      <c r="U248" s="5" t="s">
        <v>1737</v>
      </c>
      <c r="V248" s="3"/>
      <c r="W248" s="3"/>
      <c r="X248" s="3"/>
      <c r="Y248" s="3" t="s">
        <v>17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5"/>
      <c r="AS248" s="5"/>
      <c r="AT248" s="5" t="s">
        <v>862</v>
      </c>
      <c r="AU248" s="3" t="s">
        <v>262</v>
      </c>
      <c r="AV248" s="3" t="s">
        <v>1735</v>
      </c>
      <c r="AW248" s="21" t="s">
        <v>1352</v>
      </c>
    </row>
    <row r="249" spans="1:49" ht="15.75" customHeight="1">
      <c r="A249" s="76" t="s">
        <v>801</v>
      </c>
      <c r="B249" s="76">
        <v>6</v>
      </c>
      <c r="C249" s="75">
        <v>15</v>
      </c>
      <c r="D249" s="74" t="s">
        <v>108</v>
      </c>
      <c r="E249" s="73" t="s">
        <v>177</v>
      </c>
      <c r="F249" s="73" t="s">
        <v>548</v>
      </c>
      <c r="G249" s="7" t="s">
        <v>1491</v>
      </c>
      <c r="H249" s="73" t="s">
        <v>1492</v>
      </c>
      <c r="I249" s="3" t="str">
        <f>IF(G249=H249,"false","TRUE")</f>
        <v>TRUE</v>
      </c>
      <c r="J249" s="75" t="str">
        <f>B249&amp;"."&amp;C249</f>
        <v>6.15</v>
      </c>
      <c r="K249" s="3" t="s">
        <v>1376</v>
      </c>
      <c r="L249" s="73"/>
      <c r="M249" s="74" t="s">
        <v>1775</v>
      </c>
      <c r="N249" s="3" t="str">
        <f>M249&amp;" ("&amp;AU249&amp;")"</f>
        <v>&gt; 4 per home range (or less*) (Wearn &amp; Glover-Kapfer, 2017)</v>
      </c>
      <c r="O249" s="74" t="s">
        <v>547</v>
      </c>
      <c r="P249" s="74"/>
      <c r="Q249" s="74"/>
      <c r="R249" s="74" t="s">
        <v>807</v>
      </c>
      <c r="S249" s="74" t="s">
        <v>1775</v>
      </c>
      <c r="T249" s="73" t="s">
        <v>1762</v>
      </c>
      <c r="U249" s="74" t="s">
        <v>1774</v>
      </c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 t="s">
        <v>1760</v>
      </c>
      <c r="AL249" s="73"/>
      <c r="AM249" s="73"/>
      <c r="AN249" s="73"/>
      <c r="AO249" s="73"/>
      <c r="AP249" s="73"/>
      <c r="AQ249" s="73"/>
      <c r="AR249" s="74"/>
      <c r="AS249" s="74"/>
      <c r="AT249" s="74" t="s">
        <v>862</v>
      </c>
      <c r="AU249" s="74" t="s">
        <v>35</v>
      </c>
      <c r="AV249" s="3" t="s">
        <v>1902</v>
      </c>
      <c r="AW249" s="21" t="s">
        <v>1352</v>
      </c>
    </row>
    <row r="250" spans="1:49" ht="15.75" customHeight="1">
      <c r="A250" s="76" t="s">
        <v>801</v>
      </c>
      <c r="B250" s="76">
        <v>6</v>
      </c>
      <c r="C250" s="75">
        <v>16</v>
      </c>
      <c r="D250" s="74" t="s">
        <v>108</v>
      </c>
      <c r="E250" s="73" t="s">
        <v>177</v>
      </c>
      <c r="F250" s="73" t="s">
        <v>609</v>
      </c>
      <c r="G250" s="7" t="s">
        <v>1492</v>
      </c>
      <c r="H250" s="73" t="s">
        <v>1771</v>
      </c>
      <c r="I250" s="3" t="str">
        <f>IF(G250=H250,"false","TRUE")</f>
        <v>TRUE</v>
      </c>
      <c r="J250" s="75" t="str">
        <f>B250&amp;"."&amp;C250</f>
        <v>6.16</v>
      </c>
      <c r="K250" s="3" t="s">
        <v>1360</v>
      </c>
      <c r="L250" s="74"/>
      <c r="M250" s="74" t="s">
        <v>862</v>
      </c>
      <c r="N250" s="3" t="str">
        <f>M250&amp;" ("&amp;AU250&amp;")"</f>
        <v>NULL ()</v>
      </c>
      <c r="O250" s="73" t="s">
        <v>36</v>
      </c>
      <c r="P250" s="74"/>
      <c r="Q250" s="74"/>
      <c r="R250" s="78" t="s">
        <v>538</v>
      </c>
      <c r="S250" s="77" t="s">
        <v>862</v>
      </c>
      <c r="T250" s="73" t="s">
        <v>862</v>
      </c>
      <c r="U250" s="74" t="s">
        <v>862</v>
      </c>
      <c r="V250" s="74"/>
      <c r="W250" s="73"/>
      <c r="X250" s="73"/>
      <c r="Y250" s="73"/>
      <c r="Z250" s="73" t="s">
        <v>814</v>
      </c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 t="s">
        <v>1760</v>
      </c>
      <c r="AL250" s="73" t="s">
        <v>177</v>
      </c>
      <c r="AM250" s="73"/>
      <c r="AN250" s="73"/>
      <c r="AO250" s="73"/>
      <c r="AP250" s="73"/>
      <c r="AQ250" s="73"/>
      <c r="AR250" s="74"/>
      <c r="AS250" s="74">
        <v>1</v>
      </c>
      <c r="AT250" s="74" t="s">
        <v>862</v>
      </c>
      <c r="AU250" s="74"/>
      <c r="AV250" s="73" t="s">
        <v>1735</v>
      </c>
      <c r="AW250" s="21" t="s">
        <v>1352</v>
      </c>
    </row>
    <row r="251" spans="1:49" ht="15.75" customHeight="1">
      <c r="A251" s="76" t="s">
        <v>801</v>
      </c>
      <c r="B251" s="76">
        <v>6</v>
      </c>
      <c r="C251" s="75">
        <v>17</v>
      </c>
      <c r="D251" s="74" t="s">
        <v>108</v>
      </c>
      <c r="E251" s="73" t="s">
        <v>177</v>
      </c>
      <c r="F251" s="73" t="s">
        <v>383</v>
      </c>
      <c r="G251" s="7" t="s">
        <v>1493</v>
      </c>
      <c r="H251" s="73" t="s">
        <v>1495</v>
      </c>
      <c r="I251" s="3" t="str">
        <f>IF(G251=H251,"false","TRUE")</f>
        <v>TRUE</v>
      </c>
      <c r="J251" s="75" t="str">
        <f>B251&amp;"."&amp;C251</f>
        <v>6.17</v>
      </c>
      <c r="K251" s="3" t="s">
        <v>1387</v>
      </c>
      <c r="L251" s="74"/>
      <c r="M251" s="74" t="s">
        <v>1903</v>
      </c>
      <c r="N251" s="3" t="str">
        <f>M251&amp;" ("&amp;AU251&amp;")"</f>
        <v>&lt;b&gt;Enough to expose 10-30 individuals to sampling (minumum)&lt;/b&gt; (Karanth et al., 2011; Krebs et al., 2011; Noss et al., 2012; Rovero et al., 2013; Tobler &amp; Powell, 2013; Wearn &amp; Glover-Kapfer, 2017)</v>
      </c>
      <c r="O251" s="74" t="s">
        <v>382</v>
      </c>
      <c r="P251" s="73" t="s">
        <v>246</v>
      </c>
      <c r="Q251" s="73" t="b">
        <v>1</v>
      </c>
      <c r="R251" s="74" t="s">
        <v>352</v>
      </c>
      <c r="S251" s="74" t="s">
        <v>1778</v>
      </c>
      <c r="T251" s="73" t="s">
        <v>862</v>
      </c>
      <c r="U251" s="74" t="s">
        <v>862</v>
      </c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 t="s">
        <v>840</v>
      </c>
      <c r="AO251" s="73"/>
      <c r="AP251" s="73" t="s">
        <v>832</v>
      </c>
      <c r="AQ251" s="73"/>
      <c r="AR251" s="74"/>
      <c r="AS251" s="74"/>
      <c r="AT251" s="74" t="s">
        <v>862</v>
      </c>
      <c r="AU251" s="74" t="s">
        <v>381</v>
      </c>
      <c r="AV251" s="73" t="s">
        <v>1735</v>
      </c>
      <c r="AW251" s="21" t="s">
        <v>1352</v>
      </c>
    </row>
    <row r="252" spans="1:49" ht="15.75" customHeight="1">
      <c r="A252" s="76" t="s">
        <v>801</v>
      </c>
      <c r="B252" s="76">
        <v>6</v>
      </c>
      <c r="C252" s="75">
        <v>18</v>
      </c>
      <c r="D252" s="74" t="s">
        <v>108</v>
      </c>
      <c r="E252" s="73" t="s">
        <v>177</v>
      </c>
      <c r="F252" s="73" t="s">
        <v>243</v>
      </c>
      <c r="G252" s="7" t="s">
        <v>1494</v>
      </c>
      <c r="H252" s="73" t="s">
        <v>1771</v>
      </c>
      <c r="I252" s="3" t="str">
        <f>IF(G252=H252,"false","TRUE")</f>
        <v>TRUE</v>
      </c>
      <c r="J252" s="75" t="str">
        <f>B252&amp;"."&amp;C252</f>
        <v>6.18</v>
      </c>
      <c r="K252" s="3" t="s">
        <v>1388</v>
      </c>
      <c r="L252" s="74"/>
      <c r="M252" s="74" t="s">
        <v>242</v>
      </c>
      <c r="N252" s="3" t="str">
        <f>M252&amp;" ("&amp;AU252&amp;")"</f>
        <v>Ideally enough to capture &gt; 20 individuals (minimum 20 to encompass home ranges)  (White et al., 1982; Foster &amp; Harmsen, 2012; Wearn &amp; Glover-Kapfer, 2017)</v>
      </c>
      <c r="O252" s="74" t="s">
        <v>242</v>
      </c>
      <c r="P252" s="74" t="s">
        <v>1748</v>
      </c>
      <c r="Q252" s="74"/>
      <c r="R252" s="73" t="s">
        <v>862</v>
      </c>
      <c r="S252" s="13" t="s">
        <v>242</v>
      </c>
      <c r="T252" s="73" t="s">
        <v>862</v>
      </c>
      <c r="U252" s="74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 t="s">
        <v>840</v>
      </c>
      <c r="AO252" s="73"/>
      <c r="AP252" s="73" t="s">
        <v>832</v>
      </c>
      <c r="AQ252" s="73"/>
      <c r="AR252" s="74"/>
      <c r="AS252" s="74"/>
      <c r="AT252" s="74" t="s">
        <v>862</v>
      </c>
      <c r="AU252" s="74" t="s">
        <v>241</v>
      </c>
      <c r="AV252" s="73" t="s">
        <v>1735</v>
      </c>
      <c r="AW252" s="21" t="s">
        <v>1352</v>
      </c>
    </row>
    <row r="253" spans="1:49" ht="15.75" customHeight="1">
      <c r="A253" s="76" t="s">
        <v>801</v>
      </c>
      <c r="B253" s="76">
        <v>6</v>
      </c>
      <c r="C253" s="75">
        <v>19</v>
      </c>
      <c r="D253" s="74" t="s">
        <v>108</v>
      </c>
      <c r="E253" s="73" t="s">
        <v>177</v>
      </c>
      <c r="F253" s="73" t="s">
        <v>240</v>
      </c>
      <c r="G253" s="7" t="s">
        <v>1495</v>
      </c>
      <c r="H253" s="73" t="s">
        <v>1771</v>
      </c>
      <c r="I253" s="3" t="str">
        <f>IF(G253=H253,"false","TRUE")</f>
        <v>TRUE</v>
      </c>
      <c r="J253" s="75" t="str">
        <f>B253&amp;"."&amp;C253</f>
        <v>6.19</v>
      </c>
      <c r="K253" s="3" t="s">
        <v>1391</v>
      </c>
      <c r="L253" s="76"/>
      <c r="M253" s="74" t="s">
        <v>239</v>
      </c>
      <c r="N253" s="3" t="str">
        <f>M253&amp;" ("&amp;AU253&amp;")"</f>
        <v>Ideally enough for 20-50 total recaptures (Efford, 2004; Noss et al., 2012; Wearn &amp; Glover-Kapfer, 2017)</v>
      </c>
      <c r="O253" s="74" t="s">
        <v>239</v>
      </c>
      <c r="P253" s="76" t="s">
        <v>1748</v>
      </c>
      <c r="Q253" s="76"/>
      <c r="R253" s="73" t="s">
        <v>862</v>
      </c>
      <c r="S253" s="74" t="s">
        <v>239</v>
      </c>
      <c r="T253" s="73" t="s">
        <v>862</v>
      </c>
      <c r="U253" s="74" t="s">
        <v>1767</v>
      </c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 t="s">
        <v>840</v>
      </c>
      <c r="AO253" s="73"/>
      <c r="AP253" s="73"/>
      <c r="AQ253" s="73" t="s">
        <v>833</v>
      </c>
      <c r="AR253" s="74"/>
      <c r="AS253" s="74"/>
      <c r="AT253" s="74" t="s">
        <v>862</v>
      </c>
      <c r="AU253" s="74" t="s">
        <v>238</v>
      </c>
      <c r="AV253" s="73" t="s">
        <v>1735</v>
      </c>
      <c r="AW253" s="21" t="s">
        <v>1352</v>
      </c>
    </row>
    <row r="254" spans="1:49" ht="15.75" customHeight="1">
      <c r="A254" s="76" t="s">
        <v>801</v>
      </c>
      <c r="B254" s="76">
        <v>6</v>
      </c>
      <c r="C254" s="75">
        <v>20</v>
      </c>
      <c r="D254" s="74" t="s">
        <v>108</v>
      </c>
      <c r="E254" s="73" t="s">
        <v>177</v>
      </c>
      <c r="F254" s="73" t="s">
        <v>731</v>
      </c>
      <c r="G254" s="7" t="s">
        <v>1496</v>
      </c>
      <c r="H254" s="73" t="s">
        <v>1491</v>
      </c>
      <c r="I254" s="3" t="str">
        <f>IF(G254=H254,"false","TRUE")</f>
        <v>TRUE</v>
      </c>
      <c r="J254" s="75" t="str">
        <f>B254&amp;"."&amp;C254</f>
        <v>6.20</v>
      </c>
      <c r="K254" s="3" t="s">
        <v>740</v>
      </c>
      <c r="L254" s="73"/>
      <c r="M254" s="74" t="s">
        <v>1894</v>
      </c>
      <c r="N254" s="3" t="str">
        <f>M254&amp;" ("&amp;AU254&amp;")"</f>
        <v>&lt;b&gt;≥ 20 (minumum)&lt;/b&gt; (White et al., 1982; Foster &amp; Harmsen, 2012; Wearn &amp; Glover-Kapfer, 2017)</v>
      </c>
      <c r="O254" s="74" t="s">
        <v>730</v>
      </c>
      <c r="P254" s="73" t="s">
        <v>246</v>
      </c>
      <c r="Q254" s="73" t="b">
        <v>1</v>
      </c>
      <c r="R254" s="74" t="s">
        <v>1777</v>
      </c>
      <c r="S254" s="74" t="s">
        <v>1776</v>
      </c>
      <c r="T254" s="73" t="s">
        <v>862</v>
      </c>
      <c r="U254" s="74" t="s">
        <v>1753</v>
      </c>
      <c r="V254" s="74" t="s">
        <v>1272</v>
      </c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 t="s">
        <v>1346</v>
      </c>
      <c r="AM254" s="73"/>
      <c r="AN254" s="73"/>
      <c r="AO254" s="73"/>
      <c r="AP254" s="73"/>
      <c r="AQ254" s="73"/>
      <c r="AR254" s="74"/>
      <c r="AS254" s="74"/>
      <c r="AT254" s="74" t="s">
        <v>862</v>
      </c>
      <c r="AU254" s="74" t="s">
        <v>241</v>
      </c>
      <c r="AV254" s="73" t="s">
        <v>1735</v>
      </c>
      <c r="AW254" s="21" t="s">
        <v>1352</v>
      </c>
    </row>
    <row r="255" spans="1:49" ht="15.75" customHeight="1">
      <c r="A255" s="76" t="s">
        <v>801</v>
      </c>
      <c r="B255" s="76">
        <v>6</v>
      </c>
      <c r="C255" s="75">
        <v>21</v>
      </c>
      <c r="D255" s="74" t="s">
        <v>108</v>
      </c>
      <c r="E255" s="73" t="s">
        <v>177</v>
      </c>
      <c r="F255" s="73" t="s">
        <v>554</v>
      </c>
      <c r="G255" s="7" t="s">
        <v>1497</v>
      </c>
      <c r="H255" s="73" t="s">
        <v>1494</v>
      </c>
      <c r="I255" s="3" t="str">
        <f>IF(G255=H255,"false","TRUE")</f>
        <v>TRUE</v>
      </c>
      <c r="J255" s="75" t="str">
        <f>B255&amp;"."&amp;C255</f>
        <v>6.21</v>
      </c>
      <c r="K255" s="3" t="s">
        <v>1376</v>
      </c>
      <c r="L255" s="73"/>
      <c r="M255" s="74" t="s">
        <v>1775</v>
      </c>
      <c r="N255" s="3" t="str">
        <f>M255&amp;" ("&amp;AU255&amp;")"</f>
        <v>&gt; 4 per home range (or less*) (Wearn &amp; Glover-Kapfer, 2017)</v>
      </c>
      <c r="O255" s="74" t="s">
        <v>553</v>
      </c>
      <c r="P255" s="74"/>
      <c r="Q255" s="74"/>
      <c r="R255" s="74" t="s">
        <v>805</v>
      </c>
      <c r="S255" s="74" t="s">
        <v>1775</v>
      </c>
      <c r="T255" s="73" t="s">
        <v>1762</v>
      </c>
      <c r="U255" s="74" t="s">
        <v>1774</v>
      </c>
      <c r="V255" s="74" t="s">
        <v>1272</v>
      </c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 t="s">
        <v>1760</v>
      </c>
      <c r="AL255" s="73"/>
      <c r="AM255" s="73"/>
      <c r="AN255" s="73"/>
      <c r="AO255" s="73"/>
      <c r="AP255" s="73"/>
      <c r="AQ255" s="73"/>
      <c r="AR255" s="74"/>
      <c r="AS255" s="74"/>
      <c r="AT255" s="74" t="s">
        <v>862</v>
      </c>
      <c r="AU255" s="74" t="s">
        <v>35</v>
      </c>
      <c r="AV255" s="3" t="s">
        <v>1902</v>
      </c>
      <c r="AW255" s="21" t="s">
        <v>1352</v>
      </c>
    </row>
    <row r="256" spans="1:49" ht="15.75" customHeight="1">
      <c r="A256" s="76" t="s">
        <v>801</v>
      </c>
      <c r="B256" s="76">
        <v>6</v>
      </c>
      <c r="C256" s="75">
        <v>22</v>
      </c>
      <c r="D256" s="74" t="s">
        <v>108</v>
      </c>
      <c r="E256" s="73" t="s">
        <v>177</v>
      </c>
      <c r="F256" s="73" t="s">
        <v>426</v>
      </c>
      <c r="G256" s="7" t="s">
        <v>1498</v>
      </c>
      <c r="H256" s="73" t="s">
        <v>1493</v>
      </c>
      <c r="I256" s="3" t="str">
        <f>IF(G256=H256,"false","TRUE")</f>
        <v>TRUE</v>
      </c>
      <c r="J256" s="75" t="str">
        <f>B256&amp;"."&amp;C256</f>
        <v>6.22</v>
      </c>
      <c r="K256" s="3" t="s">
        <v>1361</v>
      </c>
      <c r="L256" s="74"/>
      <c r="M256" s="74" t="s">
        <v>1269</v>
      </c>
      <c r="N256" s="3" t="str">
        <f>M256&amp;" ("&amp;AU256&amp;")"</f>
        <v>If used suggested 4 camera per home range, 40-120 (Wearn &amp; Glover-Kapfer, 2017)</v>
      </c>
      <c r="O256" s="74" t="s">
        <v>425</v>
      </c>
      <c r="P256" s="74" t="s">
        <v>1773</v>
      </c>
      <c r="Q256" s="74"/>
      <c r="R256" s="74" t="s">
        <v>423</v>
      </c>
      <c r="S256" s="74" t="s">
        <v>1269</v>
      </c>
      <c r="T256" s="73" t="s">
        <v>1772</v>
      </c>
      <c r="U256" s="74" t="s">
        <v>1753</v>
      </c>
      <c r="V256" s="74" t="s">
        <v>1272</v>
      </c>
      <c r="W256" s="73"/>
      <c r="X256" s="73"/>
      <c r="Y256" s="73"/>
      <c r="Z256" s="73" t="s">
        <v>814</v>
      </c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 t="s">
        <v>1760</v>
      </c>
      <c r="AL256" s="73" t="s">
        <v>177</v>
      </c>
      <c r="AM256" s="73"/>
      <c r="AN256" s="73"/>
      <c r="AO256" s="73"/>
      <c r="AP256" s="73"/>
      <c r="AQ256" s="73"/>
      <c r="AR256" s="74"/>
      <c r="AS256" s="74"/>
      <c r="AT256" s="74" t="s">
        <v>862</v>
      </c>
      <c r="AU256" s="74" t="s">
        <v>35</v>
      </c>
      <c r="AV256" s="73" t="s">
        <v>1735</v>
      </c>
      <c r="AW256" s="21" t="s">
        <v>1352</v>
      </c>
    </row>
    <row r="257" spans="1:49" ht="15.75" customHeight="1">
      <c r="A257" s="7" t="s">
        <v>801</v>
      </c>
      <c r="B257" s="7">
        <v>6</v>
      </c>
      <c r="C257" s="4">
        <v>24</v>
      </c>
      <c r="D257" s="36" t="s">
        <v>108</v>
      </c>
      <c r="E257" s="10" t="s">
        <v>197</v>
      </c>
      <c r="F257" s="3" t="s">
        <v>527</v>
      </c>
      <c r="G257" s="7" t="s">
        <v>1508</v>
      </c>
      <c r="H257" s="3" t="s">
        <v>1508</v>
      </c>
      <c r="I257" s="3" t="str">
        <f>IF(G257=H257,"false","TRUE")</f>
        <v>false</v>
      </c>
      <c r="J257" s="4" t="str">
        <f>B257&amp;"."&amp;C257</f>
        <v>6.24</v>
      </c>
      <c r="K257" s="3" t="s">
        <v>772</v>
      </c>
      <c r="L257" s="36"/>
      <c r="M257" s="5" t="s">
        <v>1899</v>
      </c>
      <c r="N257" s="3" t="str">
        <f>M257&amp;" ("&amp;AU257&amp;")"</f>
        <v>&lt;b&gt;≥ 1 month per survey (presuming multiple surveys completed) (minumum)&lt;/b&gt; (Burgar et al., 2018; Burgar, personal communication, April 23, 2023)</v>
      </c>
      <c r="O257" s="36" t="s">
        <v>524</v>
      </c>
      <c r="P257" s="3" t="s">
        <v>246</v>
      </c>
      <c r="Q257" s="3" t="b">
        <v>1</v>
      </c>
      <c r="R257" s="36" t="s">
        <v>514</v>
      </c>
      <c r="S257" s="36" t="s">
        <v>1751</v>
      </c>
      <c r="T257" s="3" t="s">
        <v>862</v>
      </c>
      <c r="U257" s="5" t="s">
        <v>1750</v>
      </c>
      <c r="V257" s="36"/>
      <c r="W257" s="3"/>
      <c r="X257" s="3"/>
      <c r="Y257" s="3"/>
      <c r="Z257" s="3"/>
      <c r="AA257" s="3" t="s">
        <v>1749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6"/>
      <c r="AS257" s="36"/>
      <c r="AT257" s="36" t="s">
        <v>524</v>
      </c>
      <c r="AU257" s="36" t="s">
        <v>333</v>
      </c>
      <c r="AV257" s="3" t="s">
        <v>1735</v>
      </c>
      <c r="AW257" s="21" t="s">
        <v>1352</v>
      </c>
    </row>
    <row r="258" spans="1:49" ht="15.75" customHeight="1">
      <c r="A258" s="7" t="s">
        <v>801</v>
      </c>
      <c r="B258" s="7">
        <v>6</v>
      </c>
      <c r="C258" s="4">
        <v>25</v>
      </c>
      <c r="D258" s="5" t="s">
        <v>108</v>
      </c>
      <c r="E258" s="3" t="s">
        <v>197</v>
      </c>
      <c r="F258" s="3" t="s">
        <v>342</v>
      </c>
      <c r="G258" s="7" t="s">
        <v>1509</v>
      </c>
      <c r="H258" s="3" t="s">
        <v>1509</v>
      </c>
      <c r="I258" s="3" t="str">
        <f>IF(G258=H258,"false","TRUE")</f>
        <v>false</v>
      </c>
      <c r="J258" s="4" t="str">
        <f>B258&amp;"."&amp;C258</f>
        <v>6.25</v>
      </c>
      <c r="K258" s="3" t="s">
        <v>862</v>
      </c>
      <c r="L258" s="3"/>
      <c r="M258" s="5" t="s">
        <v>339</v>
      </c>
      <c r="N258" s="3" t="str">
        <f>M258&amp;" ("&amp;AU258&amp;")"</f>
        <v>Ideally &gt; 12 months (based on minimum for SCR) (Burgar et al., 2018; Burgar, personal communication, April 23, 2023)</v>
      </c>
      <c r="O258" s="5" t="s">
        <v>339</v>
      </c>
      <c r="P258" s="7" t="s">
        <v>1748</v>
      </c>
      <c r="Q258" s="7"/>
      <c r="R258" s="5" t="s">
        <v>335</v>
      </c>
      <c r="S258" s="5" t="s">
        <v>339</v>
      </c>
      <c r="T258" s="3" t="s">
        <v>862</v>
      </c>
      <c r="U258" s="5" t="s">
        <v>1747</v>
      </c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5"/>
      <c r="AS258" s="5"/>
      <c r="AT258" s="5" t="s">
        <v>339</v>
      </c>
      <c r="AU258" s="5" t="s">
        <v>333</v>
      </c>
      <c r="AV258" s="3" t="s">
        <v>1735</v>
      </c>
      <c r="AW258" s="21" t="s">
        <v>1352</v>
      </c>
    </row>
    <row r="259" spans="1:49" ht="15.75" customHeight="1">
      <c r="A259" s="7" t="s">
        <v>801</v>
      </c>
      <c r="B259" s="7">
        <v>6</v>
      </c>
      <c r="C259" s="4">
        <v>26</v>
      </c>
      <c r="D259" s="5" t="s">
        <v>108</v>
      </c>
      <c r="E259" s="3" t="s">
        <v>197</v>
      </c>
      <c r="F259" s="3" t="s">
        <v>498</v>
      </c>
      <c r="G259" s="7" t="s">
        <v>1510</v>
      </c>
      <c r="H259" s="3" t="s">
        <v>1510</v>
      </c>
      <c r="I259" s="3" t="str">
        <f>IF(G259=H259,"false","TRUE")</f>
        <v>false</v>
      </c>
      <c r="J259" s="4" t="str">
        <f>B259&amp;"."&amp;C259</f>
        <v>6.26</v>
      </c>
      <c r="K259" s="3" t="s">
        <v>862</v>
      </c>
      <c r="L259" s="3"/>
      <c r="M259" s="5" t="s">
        <v>495</v>
      </c>
      <c r="N259" s="3" t="str">
        <f>M259&amp;" ("&amp;AU259&amp;")"</f>
        <v>Ideally 1-3 months (depending on time required to maximize detections while minimizing the violation of "population closure" assumption) (Burgar et al., 2018; Burgar, personal communication, April 23, 2023)</v>
      </c>
      <c r="O259" s="5" t="s">
        <v>495</v>
      </c>
      <c r="P259" s="7" t="s">
        <v>1748</v>
      </c>
      <c r="Q259" s="7"/>
      <c r="R259" s="5" t="s">
        <v>491</v>
      </c>
      <c r="S259" s="5" t="s">
        <v>495</v>
      </c>
      <c r="T259" s="3" t="s">
        <v>862</v>
      </c>
      <c r="U259" s="5" t="s">
        <v>1747</v>
      </c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 t="s">
        <v>65</v>
      </c>
      <c r="AS259" s="3"/>
      <c r="AT259" s="5" t="s">
        <v>495</v>
      </c>
      <c r="AU259" s="5" t="s">
        <v>333</v>
      </c>
      <c r="AV259" s="3" t="s">
        <v>1735</v>
      </c>
      <c r="AW259" s="21" t="s">
        <v>1352</v>
      </c>
    </row>
    <row r="260" spans="1:49" ht="15.75" customHeight="1">
      <c r="A260" s="7" t="s">
        <v>801</v>
      </c>
      <c r="B260" s="7">
        <v>7</v>
      </c>
      <c r="C260" s="4">
        <v>1</v>
      </c>
      <c r="D260" s="3" t="s">
        <v>87</v>
      </c>
      <c r="E260" s="3" t="s">
        <v>40</v>
      </c>
      <c r="F260" s="3" t="s">
        <v>166</v>
      </c>
      <c r="G260" s="7" t="s">
        <v>1511</v>
      </c>
      <c r="H260" s="3" t="s">
        <v>1511</v>
      </c>
      <c r="I260" s="3" t="str">
        <f>IF(G260=H260,"false","TRUE")</f>
        <v>false</v>
      </c>
      <c r="J260" s="4" t="str">
        <f>B260&amp;"."&amp;C260</f>
        <v>7.1</v>
      </c>
      <c r="K260" s="3" t="s">
        <v>862</v>
      </c>
      <c r="L260" s="5"/>
      <c r="M260" s="5" t="s">
        <v>165</v>
      </c>
      <c r="N260" s="3" t="str">
        <f>M260&amp;" ("&amp;AU260&amp;")"</f>
        <v>Random with respect to activity centres (Sollmann et al., 2013b)</v>
      </c>
      <c r="O260" s="3" t="s">
        <v>165</v>
      </c>
      <c r="P260" s="5" t="s">
        <v>1735</v>
      </c>
      <c r="Q260" s="5"/>
      <c r="R260" s="3" t="s">
        <v>136</v>
      </c>
      <c r="S260" s="3" t="s">
        <v>165</v>
      </c>
      <c r="T260" s="3" t="s">
        <v>862</v>
      </c>
      <c r="U260" s="5" t="s">
        <v>862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 t="s">
        <v>65</v>
      </c>
      <c r="AS260" s="3"/>
      <c r="AT260" s="5" t="s">
        <v>862</v>
      </c>
      <c r="AU260" s="3" t="s">
        <v>164</v>
      </c>
      <c r="AV260" s="3" t="s">
        <v>1735</v>
      </c>
      <c r="AW260" s="21" t="s">
        <v>1352</v>
      </c>
    </row>
    <row r="261" spans="1:49" ht="15.75" customHeight="1">
      <c r="A261" s="7" t="s">
        <v>801</v>
      </c>
      <c r="B261" s="7">
        <v>7</v>
      </c>
      <c r="C261" s="4">
        <v>2</v>
      </c>
      <c r="D261" s="3" t="s">
        <v>87</v>
      </c>
      <c r="E261" s="3" t="s">
        <v>40</v>
      </c>
      <c r="F261" s="3" t="s">
        <v>88</v>
      </c>
      <c r="G261" s="7" t="s">
        <v>1512</v>
      </c>
      <c r="H261" s="3" t="s">
        <v>1512</v>
      </c>
      <c r="I261" s="3" t="str">
        <f>IF(G261=H261,"false","TRUE")</f>
        <v>false</v>
      </c>
      <c r="J261" s="4" t="str">
        <f>B261&amp;"."&amp;C261</f>
        <v>7.2</v>
      </c>
      <c r="K261" s="3" t="s">
        <v>862</v>
      </c>
      <c r="L261" s="5"/>
      <c r="M261" s="5" t="s">
        <v>67</v>
      </c>
      <c r="N261" s="3" t="str">
        <f>M261&amp;" ("&amp;AU261&amp;")"</f>
        <v>Systematic random (Clarke et al., 2023)</v>
      </c>
      <c r="O261" s="3" t="s">
        <v>67</v>
      </c>
      <c r="P261" s="5" t="s">
        <v>1735</v>
      </c>
      <c r="Q261" s="5"/>
      <c r="R261" s="3" t="s">
        <v>67</v>
      </c>
      <c r="S261" s="3" t="s">
        <v>67</v>
      </c>
      <c r="T261" s="3" t="s">
        <v>862</v>
      </c>
      <c r="U261" s="5" t="s">
        <v>862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5"/>
      <c r="AS261" s="5"/>
      <c r="AT261" s="5" t="s">
        <v>862</v>
      </c>
      <c r="AU261" s="3" t="s">
        <v>86</v>
      </c>
      <c r="AV261" s="3" t="s">
        <v>1735</v>
      </c>
      <c r="AW261" s="21" t="s">
        <v>1352</v>
      </c>
    </row>
    <row r="262" spans="1:49" ht="15.75" customHeight="1">
      <c r="A262" s="7" t="s">
        <v>801</v>
      </c>
      <c r="B262" s="7">
        <v>7</v>
      </c>
      <c r="C262" s="4">
        <v>3</v>
      </c>
      <c r="D262" s="3" t="s">
        <v>87</v>
      </c>
      <c r="E262" s="3" t="s">
        <v>40</v>
      </c>
      <c r="F262" s="3" t="s">
        <v>255</v>
      </c>
      <c r="G262" s="7" t="s">
        <v>1513</v>
      </c>
      <c r="H262" s="3" t="s">
        <v>1513</v>
      </c>
      <c r="I262" s="3" t="str">
        <f>IF(G262=H262,"false","TRUE")</f>
        <v>false</v>
      </c>
      <c r="J262" s="4" t="str">
        <f>B262&amp;"."&amp;C262</f>
        <v>7.3</v>
      </c>
      <c r="K262" s="3" t="s">
        <v>862</v>
      </c>
      <c r="L262" s="5"/>
      <c r="M262" s="5" t="s">
        <v>250</v>
      </c>
      <c r="N262" s="3" t="str">
        <f>M262&amp;" ("&amp;AU262&amp;")"</f>
        <v>Clustered (Clarke et al., 2023)</v>
      </c>
      <c r="O262" s="3" t="s">
        <v>250</v>
      </c>
      <c r="P262" s="5" t="s">
        <v>1735</v>
      </c>
      <c r="Q262" s="5"/>
      <c r="R262" s="3" t="s">
        <v>250</v>
      </c>
      <c r="S262" s="3" t="s">
        <v>250</v>
      </c>
      <c r="T262" s="3" t="s">
        <v>862</v>
      </c>
      <c r="U262" s="5" t="s">
        <v>862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5"/>
      <c r="AS262" s="5"/>
      <c r="AT262" s="5" t="s">
        <v>862</v>
      </c>
      <c r="AU262" s="3" t="s">
        <v>86</v>
      </c>
      <c r="AV262" s="3" t="s">
        <v>1735</v>
      </c>
      <c r="AW262" s="21" t="s">
        <v>1352</v>
      </c>
    </row>
    <row r="263" spans="1:49" ht="15.75" customHeight="1">
      <c r="A263" s="7" t="s">
        <v>801</v>
      </c>
      <c r="B263" s="7">
        <v>7</v>
      </c>
      <c r="C263" s="4">
        <v>4</v>
      </c>
      <c r="D263" s="7" t="s">
        <v>87</v>
      </c>
      <c r="E263" s="7" t="s">
        <v>184</v>
      </c>
      <c r="F263" s="3" t="s">
        <v>297</v>
      </c>
      <c r="G263" s="7" t="s">
        <v>1521</v>
      </c>
      <c r="H263" s="3" t="s">
        <v>1521</v>
      </c>
      <c r="I263" s="3" t="str">
        <f>IF(G263=H263,"false","TRUE")</f>
        <v>false</v>
      </c>
      <c r="J263" s="4" t="str">
        <f>B263&amp;"."&amp;C263</f>
        <v>7.4</v>
      </c>
      <c r="K263" s="3" t="s">
        <v>862</v>
      </c>
      <c r="L263" s="5"/>
      <c r="M263" s="5" t="s">
        <v>1759</v>
      </c>
      <c r="N263" s="3" t="str">
        <f>M263&amp;" ("&amp;AU263&amp;")"</f>
        <v>≥ 360 days (Burgar, 2021; Burgar, personal communication, April 23, 2023)</v>
      </c>
      <c r="O263" s="7" t="s">
        <v>295</v>
      </c>
      <c r="P263" s="5"/>
      <c r="Q263" s="5"/>
      <c r="R263" s="7" t="s">
        <v>296</v>
      </c>
      <c r="S263" s="72" t="s">
        <v>1759</v>
      </c>
      <c r="T263" s="3" t="s">
        <v>862</v>
      </c>
      <c r="U263" s="5" t="s">
        <v>1737</v>
      </c>
      <c r="V263" s="7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5"/>
      <c r="AS263" s="5"/>
      <c r="AT263" s="5" t="s">
        <v>862</v>
      </c>
      <c r="AU263" s="7" t="s">
        <v>294</v>
      </c>
      <c r="AV263" s="3" t="s">
        <v>1735</v>
      </c>
      <c r="AW263" s="21" t="s">
        <v>1352</v>
      </c>
    </row>
    <row r="264" spans="1:49" ht="15.75" customHeight="1">
      <c r="A264" s="7" t="s">
        <v>801</v>
      </c>
      <c r="B264" s="7">
        <v>7</v>
      </c>
      <c r="C264" s="4">
        <v>5</v>
      </c>
      <c r="D264" s="3" t="s">
        <v>87</v>
      </c>
      <c r="E264" s="3" t="s">
        <v>190</v>
      </c>
      <c r="F264" s="3" t="s">
        <v>235</v>
      </c>
      <c r="G264" s="7" t="s">
        <v>1514</v>
      </c>
      <c r="H264" s="3" t="s">
        <v>1514</v>
      </c>
      <c r="I264" s="3" t="str">
        <f>IF(G264=H264,"false","TRUE")</f>
        <v>false</v>
      </c>
      <c r="J264" s="4" t="str">
        <f>B264&amp;"."&amp;C264</f>
        <v>7.5</v>
      </c>
      <c r="K264" s="3" t="s">
        <v>862</v>
      </c>
      <c r="L264" s="5"/>
      <c r="M264" s="5" t="s">
        <v>234</v>
      </c>
      <c r="N264" s="3" t="str">
        <f>M264&amp;" ("&amp;AU264&amp;")"</f>
        <v>1-3 sigma (related to home range size) (Sun et al., 2014)</v>
      </c>
      <c r="O264" s="3" t="s">
        <v>234</v>
      </c>
      <c r="P264" s="5"/>
      <c r="Q264" s="5"/>
      <c r="R264" s="3" t="s">
        <v>862</v>
      </c>
      <c r="S264" s="3" t="s">
        <v>234</v>
      </c>
      <c r="T264" s="3" t="s">
        <v>862</v>
      </c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5"/>
      <c r="AS264" s="5"/>
      <c r="AT264" s="3" t="s">
        <v>234</v>
      </c>
      <c r="AU264" s="3" t="s">
        <v>228</v>
      </c>
      <c r="AV264" s="3" t="s">
        <v>1897</v>
      </c>
      <c r="AW264" s="21" t="s">
        <v>1352</v>
      </c>
    </row>
    <row r="265" spans="1:49" ht="15.75" customHeight="1">
      <c r="A265" s="7" t="s">
        <v>801</v>
      </c>
      <c r="B265" s="7">
        <v>7</v>
      </c>
      <c r="C265" s="4">
        <v>6</v>
      </c>
      <c r="D265" s="3" t="s">
        <v>87</v>
      </c>
      <c r="E265" s="3" t="s">
        <v>187</v>
      </c>
      <c r="F265" s="3" t="s">
        <v>456</v>
      </c>
      <c r="G265" s="7" t="s">
        <v>1517</v>
      </c>
      <c r="H265" s="3" t="s">
        <v>1517</v>
      </c>
      <c r="I265" s="3" t="str">
        <f>IF(G265=H265,"false","TRUE")</f>
        <v>false</v>
      </c>
      <c r="J265" s="4" t="str">
        <f>B265&amp;"."&amp;C265</f>
        <v>7.6</v>
      </c>
      <c r="K265" s="3" t="s">
        <v>773</v>
      </c>
      <c r="L265" s="3"/>
      <c r="M265" s="5" t="s">
        <v>1901</v>
      </c>
      <c r="N265" s="3" t="str">
        <f>M265&amp;" ("&amp;AU265&amp;")"</f>
        <v>&lt;b&gt;≥ 30 (precision is dependent on number of marked individuals in a population) (minumum)&lt;/b&gt; (Burgar, 2021; Burgar, personal communication, April 23, 2023)</v>
      </c>
      <c r="O265" s="3" t="s">
        <v>453</v>
      </c>
      <c r="P265" s="3" t="s">
        <v>246</v>
      </c>
      <c r="Q265" s="3" t="b">
        <v>1</v>
      </c>
      <c r="R265" s="3" t="s">
        <v>431</v>
      </c>
      <c r="S265" s="3" t="s">
        <v>1740</v>
      </c>
      <c r="T265" s="3" t="s">
        <v>862</v>
      </c>
      <c r="U265" s="5" t="s">
        <v>1737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 t="s">
        <v>1346</v>
      </c>
      <c r="AM265" s="3"/>
      <c r="AN265" s="3"/>
      <c r="AO265" s="3"/>
      <c r="AP265" s="3"/>
      <c r="AQ265" s="3"/>
      <c r="AR265" s="3"/>
      <c r="AS265" s="3"/>
      <c r="AT265" s="3" t="s">
        <v>453</v>
      </c>
      <c r="AU265" s="3" t="s">
        <v>294</v>
      </c>
      <c r="AV265" s="3" t="s">
        <v>1735</v>
      </c>
      <c r="AW265" s="21" t="s">
        <v>1352</v>
      </c>
    </row>
    <row r="266" spans="1:49" ht="15.75" customHeight="1">
      <c r="A266" s="7" t="s">
        <v>801</v>
      </c>
      <c r="B266" s="7">
        <v>7</v>
      </c>
      <c r="C266" s="4">
        <v>7</v>
      </c>
      <c r="D266" s="3" t="s">
        <v>87</v>
      </c>
      <c r="E266" s="3" t="s">
        <v>187</v>
      </c>
      <c r="F266" s="3" t="s">
        <v>447</v>
      </c>
      <c r="G266" s="7" t="s">
        <v>1518</v>
      </c>
      <c r="H266" s="3" t="s">
        <v>1518</v>
      </c>
      <c r="I266" s="3" t="str">
        <f>IF(G266=H266,"false","TRUE")</f>
        <v>false</v>
      </c>
      <c r="J266" s="4" t="str">
        <f>B266&amp;"."&amp;C266</f>
        <v>7.7</v>
      </c>
      <c r="K266" s="3" t="s">
        <v>1363</v>
      </c>
      <c r="L266" s="3"/>
      <c r="M266" s="5" t="s">
        <v>1739</v>
      </c>
      <c r="N266" s="3" t="str">
        <f>M266&amp;" ("&amp;AU266&amp;")"</f>
        <v>≥ 30 (Tobler &amp; Powell, 2013; Wearn &amp; Glover-Kapfer, 2017)</v>
      </c>
      <c r="O266" s="3" t="s">
        <v>445</v>
      </c>
      <c r="P266" s="5"/>
      <c r="Q266" s="5"/>
      <c r="R266" s="3" t="s">
        <v>431</v>
      </c>
      <c r="S266" s="3" t="s">
        <v>1739</v>
      </c>
      <c r="T266" s="3" t="s">
        <v>1738</v>
      </c>
      <c r="U266" s="5" t="s">
        <v>1737</v>
      </c>
      <c r="V266" s="3"/>
      <c r="W266" s="3"/>
      <c r="X266" s="3"/>
      <c r="Y266" s="3" t="s">
        <v>17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5"/>
      <c r="AS266" s="5"/>
      <c r="AT266" s="5" t="s">
        <v>862</v>
      </c>
      <c r="AU266" s="3" t="s">
        <v>262</v>
      </c>
      <c r="AV266" s="3" t="s">
        <v>1735</v>
      </c>
      <c r="AW266" s="21" t="s">
        <v>1352</v>
      </c>
    </row>
    <row r="267" spans="1:49" ht="15.75" customHeight="1">
      <c r="A267" s="7" t="s">
        <v>801</v>
      </c>
      <c r="B267" s="7">
        <v>7</v>
      </c>
      <c r="C267" s="4">
        <v>8</v>
      </c>
      <c r="D267" s="3" t="s">
        <v>87</v>
      </c>
      <c r="E267" s="3" t="s">
        <v>187</v>
      </c>
      <c r="F267" s="3" t="s">
        <v>414</v>
      </c>
      <c r="G267" s="7" t="s">
        <v>1519</v>
      </c>
      <c r="H267" s="3" t="s">
        <v>1519</v>
      </c>
      <c r="I267" s="3" t="str">
        <f>IF(G267=H267,"false","TRUE")</f>
        <v>false</v>
      </c>
      <c r="J267" s="4" t="str">
        <f>B267&amp;"."&amp;C267</f>
        <v>7.8</v>
      </c>
      <c r="K267" s="3" t="s">
        <v>1359</v>
      </c>
      <c r="L267" s="3"/>
      <c r="M267" s="5" t="s">
        <v>1758</v>
      </c>
      <c r="N267" s="3" t="str">
        <f>M267&amp;" ("&amp;AU267&amp;")"</f>
        <v>&gt; 60 (Tobler &amp; Powell, 2013; Wearn &amp; Glover-Kapfer, 2017)</v>
      </c>
      <c r="O267" s="3" t="s">
        <v>412</v>
      </c>
      <c r="P267" s="3"/>
      <c r="Q267" s="3"/>
      <c r="R267" s="3" t="s">
        <v>408</v>
      </c>
      <c r="S267" s="3" t="s">
        <v>1758</v>
      </c>
      <c r="T267" s="3" t="s">
        <v>1757</v>
      </c>
      <c r="U267" s="5" t="s">
        <v>1737</v>
      </c>
      <c r="V267" s="3"/>
      <c r="W267" s="3"/>
      <c r="X267" s="3"/>
      <c r="Y267" s="3" t="s">
        <v>17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" t="s">
        <v>862</v>
      </c>
      <c r="AU267" s="3" t="s">
        <v>262</v>
      </c>
      <c r="AV267" s="3" t="s">
        <v>1735</v>
      </c>
      <c r="AW267" s="21" t="s">
        <v>1352</v>
      </c>
    </row>
    <row r="268" spans="1:49" ht="15.75" customHeight="1">
      <c r="A268" s="7" t="s">
        <v>801</v>
      </c>
      <c r="B268" s="7">
        <v>7</v>
      </c>
      <c r="C268" s="4">
        <v>9</v>
      </c>
      <c r="D268" s="3" t="s">
        <v>87</v>
      </c>
      <c r="E268" s="3" t="s">
        <v>187</v>
      </c>
      <c r="F268" s="3" t="s">
        <v>395</v>
      </c>
      <c r="G268" s="7" t="s">
        <v>1520</v>
      </c>
      <c r="H268" s="3" t="s">
        <v>1520</v>
      </c>
      <c r="I268" s="3" t="str">
        <f>IF(G268=H268,"false","TRUE")</f>
        <v>false</v>
      </c>
      <c r="J268" s="4" t="str">
        <f>B268&amp;"."&amp;C268</f>
        <v>7.9</v>
      </c>
      <c r="K268" s="3" t="s">
        <v>1379</v>
      </c>
      <c r="L268" s="3"/>
      <c r="M268" s="5" t="s">
        <v>1756</v>
      </c>
      <c r="N268" s="3" t="str">
        <f>M268&amp;" ("&amp;AU268&amp;")"</f>
        <v>&gt; 60-120 (Tobler &amp; Powell, 2013; Wearn &amp; Glover-Kapfer, 2017)</v>
      </c>
      <c r="O268" s="3" t="s">
        <v>263</v>
      </c>
      <c r="P268" s="5"/>
      <c r="Q268" s="5"/>
      <c r="R268" s="3" t="s">
        <v>393</v>
      </c>
      <c r="S268" s="3" t="s">
        <v>1756</v>
      </c>
      <c r="T268" s="3" t="s">
        <v>1741</v>
      </c>
      <c r="U268" s="5" t="s">
        <v>1737</v>
      </c>
      <c r="V268" s="3"/>
      <c r="W268" s="3"/>
      <c r="X268" s="3"/>
      <c r="Y268" s="3" t="s">
        <v>17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5"/>
      <c r="AS268" s="5"/>
      <c r="AT268" s="5" t="s">
        <v>862</v>
      </c>
      <c r="AU268" s="3" t="s">
        <v>262</v>
      </c>
      <c r="AV268" s="3" t="s">
        <v>1735</v>
      </c>
      <c r="AW268" s="21" t="s">
        <v>1352</v>
      </c>
    </row>
    <row r="269" spans="1:49" ht="15.75" customHeight="1">
      <c r="A269" s="7" t="s">
        <v>801</v>
      </c>
      <c r="B269" s="7">
        <v>7</v>
      </c>
      <c r="C269" s="4">
        <v>10</v>
      </c>
      <c r="D269" s="5" t="s">
        <v>87</v>
      </c>
      <c r="E269" s="3" t="s">
        <v>177</v>
      </c>
      <c r="F269" s="3" t="s">
        <v>718</v>
      </c>
      <c r="G269" s="7" t="s">
        <v>1515</v>
      </c>
      <c r="H269" s="3" t="s">
        <v>1515</v>
      </c>
      <c r="I269" s="3" t="str">
        <f>IF(G269=H269,"false","TRUE")</f>
        <v>false</v>
      </c>
      <c r="J269" s="4" t="str">
        <f>B269&amp;"."&amp;C269</f>
        <v>7.10</v>
      </c>
      <c r="K269" s="3" t="s">
        <v>773</v>
      </c>
      <c r="L269" s="3"/>
      <c r="M269" s="5" t="s">
        <v>1900</v>
      </c>
      <c r="N269" s="3" t="str">
        <f>M269&amp;" ("&amp;AU269&amp;")"</f>
        <v>&lt;b&gt;≥ 30 (minumum)&lt;/b&gt; (Burgar, 2021; Burgar, personal communication, April 23, 2023)</v>
      </c>
      <c r="O269" s="5" t="s">
        <v>716</v>
      </c>
      <c r="P269" s="3" t="s">
        <v>246</v>
      </c>
      <c r="Q269" s="3" t="b">
        <v>1</v>
      </c>
      <c r="R269" s="5">
        <v>30</v>
      </c>
      <c r="S269" s="5" t="s">
        <v>1754</v>
      </c>
      <c r="T269" s="3" t="s">
        <v>862</v>
      </c>
      <c r="U269" s="5" t="s">
        <v>1753</v>
      </c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 t="s">
        <v>1346</v>
      </c>
      <c r="AM269" s="3"/>
      <c r="AN269" s="3"/>
      <c r="AO269" s="3"/>
      <c r="AP269" s="3"/>
      <c r="AQ269" s="3"/>
      <c r="AR269" s="3"/>
      <c r="AS269" s="3"/>
      <c r="AT269" s="5" t="s">
        <v>862</v>
      </c>
      <c r="AU269" s="5" t="s">
        <v>294</v>
      </c>
      <c r="AV269" s="3" t="s">
        <v>1735</v>
      </c>
      <c r="AW269" s="21" t="s">
        <v>1352</v>
      </c>
    </row>
    <row r="270" spans="1:49" ht="15.75" customHeight="1">
      <c r="A270" s="7" t="s">
        <v>801</v>
      </c>
      <c r="B270" s="7">
        <v>7</v>
      </c>
      <c r="C270" s="4">
        <v>11</v>
      </c>
      <c r="D270" s="5" t="s">
        <v>87</v>
      </c>
      <c r="E270" s="3" t="s">
        <v>177</v>
      </c>
      <c r="F270" s="3" t="s">
        <v>708</v>
      </c>
      <c r="G270" s="7" t="s">
        <v>1516</v>
      </c>
      <c r="H270" s="3" t="s">
        <v>1516</v>
      </c>
      <c r="I270" s="3" t="str">
        <f>IF(G270=H270,"false","TRUE")</f>
        <v>false</v>
      </c>
      <c r="J270" s="4" t="str">
        <f>B270&amp;"."&amp;C270</f>
        <v>7.11</v>
      </c>
      <c r="K270" s="3" t="s">
        <v>862</v>
      </c>
      <c r="L270" s="3"/>
      <c r="M270" s="5" t="s">
        <v>706</v>
      </c>
      <c r="N270" s="3" t="str">
        <f>M270&amp;" ("&amp;AU270&amp;")"</f>
        <v>Ideally 60 (but will depend on detection probability and resight data) (Burgar, 2021; Burgar, personal communication, April 23, 2023)</v>
      </c>
      <c r="O270" s="5" t="s">
        <v>706</v>
      </c>
      <c r="P270" s="7" t="s">
        <v>1748</v>
      </c>
      <c r="Q270" s="7"/>
      <c r="R270" s="5">
        <v>60</v>
      </c>
      <c r="S270" s="5" t="s">
        <v>706</v>
      </c>
      <c r="T270" s="3" t="s">
        <v>862</v>
      </c>
      <c r="U270" s="5" t="s">
        <v>1753</v>
      </c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 t="s">
        <v>65</v>
      </c>
      <c r="AS270" s="3"/>
      <c r="AT270" s="5" t="s">
        <v>862</v>
      </c>
      <c r="AU270" s="5" t="s">
        <v>294</v>
      </c>
      <c r="AV270" s="3" t="s">
        <v>1735</v>
      </c>
      <c r="AW270" s="21" t="s">
        <v>1352</v>
      </c>
    </row>
    <row r="271" spans="1:49" ht="15.75" customHeight="1">
      <c r="A271" s="7" t="s">
        <v>801</v>
      </c>
      <c r="B271" s="7">
        <v>7</v>
      </c>
      <c r="C271" s="4">
        <v>12</v>
      </c>
      <c r="D271" s="36" t="s">
        <v>87</v>
      </c>
      <c r="E271" s="10" t="s">
        <v>197</v>
      </c>
      <c r="F271" s="3" t="s">
        <v>526</v>
      </c>
      <c r="G271" s="7" t="s">
        <v>1522</v>
      </c>
      <c r="H271" s="3" t="s">
        <v>1522</v>
      </c>
      <c r="I271" s="3" t="str">
        <f>IF(G271=H271,"false","TRUE")</f>
        <v>false</v>
      </c>
      <c r="J271" s="4" t="str">
        <f>B271&amp;"."&amp;C271</f>
        <v>7.12</v>
      </c>
      <c r="K271" s="3" t="s">
        <v>772</v>
      </c>
      <c r="L271" s="36"/>
      <c r="M271" s="5" t="s">
        <v>1899</v>
      </c>
      <c r="N271" s="3" t="str">
        <f>M271&amp;" ("&amp;AU271&amp;")"</f>
        <v>&lt;b&gt;≥ 1 month per survey (presuming multiple surveys completed) (minumum)&lt;/b&gt; (Burgar et al., 2018; Burgar, personal communication, April 23, 2023)</v>
      </c>
      <c r="O271" s="36" t="s">
        <v>524</v>
      </c>
      <c r="P271" s="3" t="s">
        <v>246</v>
      </c>
      <c r="Q271" s="3" t="b">
        <v>1</v>
      </c>
      <c r="R271" s="36" t="s">
        <v>514</v>
      </c>
      <c r="S271" s="36" t="s">
        <v>1751</v>
      </c>
      <c r="T271" s="3" t="s">
        <v>862</v>
      </c>
      <c r="U271" s="5" t="s">
        <v>1750</v>
      </c>
      <c r="V271" s="36"/>
      <c r="W271" s="3"/>
      <c r="X271" s="3"/>
      <c r="Y271" s="3"/>
      <c r="Z271" s="3"/>
      <c r="AA271" s="3" t="s">
        <v>1749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6"/>
      <c r="AS271" s="36"/>
      <c r="AT271" s="36" t="s">
        <v>524</v>
      </c>
      <c r="AU271" s="36" t="s">
        <v>333</v>
      </c>
      <c r="AV271" s="3" t="s">
        <v>1735</v>
      </c>
      <c r="AW271" s="21" t="s">
        <v>1352</v>
      </c>
    </row>
    <row r="272" spans="1:49" ht="15.75" customHeight="1">
      <c r="A272" s="7" t="s">
        <v>801</v>
      </c>
      <c r="B272" s="7">
        <v>7</v>
      </c>
      <c r="C272" s="4">
        <v>13</v>
      </c>
      <c r="D272" s="5" t="s">
        <v>87</v>
      </c>
      <c r="E272" s="3" t="s">
        <v>197</v>
      </c>
      <c r="F272" s="3" t="s">
        <v>341</v>
      </c>
      <c r="G272" s="7" t="s">
        <v>1523</v>
      </c>
      <c r="H272" s="3" t="s">
        <v>1523</v>
      </c>
      <c r="I272" s="3" t="str">
        <f>IF(G272=H272,"false","TRUE")</f>
        <v>false</v>
      </c>
      <c r="J272" s="4" t="str">
        <f>B272&amp;"."&amp;C272</f>
        <v>7.13</v>
      </c>
      <c r="K272" s="3" t="s">
        <v>862</v>
      </c>
      <c r="L272" s="3"/>
      <c r="M272" s="5" t="s">
        <v>339</v>
      </c>
      <c r="N272" s="3" t="str">
        <f>M272&amp;" ("&amp;AU272&amp;")"</f>
        <v>Ideally &gt; 12 months (based on minimum for SCR) (Burgar et al., 2018; Burgar, personal communication, April 23, 2023)</v>
      </c>
      <c r="O272" s="5" t="s">
        <v>339</v>
      </c>
      <c r="P272" s="7" t="s">
        <v>1748</v>
      </c>
      <c r="Q272" s="7"/>
      <c r="R272" s="5" t="s">
        <v>335</v>
      </c>
      <c r="S272" s="5" t="s">
        <v>339</v>
      </c>
      <c r="T272" s="3" t="s">
        <v>862</v>
      </c>
      <c r="U272" s="5" t="s">
        <v>1747</v>
      </c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5"/>
      <c r="AS272" s="5"/>
      <c r="AT272" s="5" t="s">
        <v>339</v>
      </c>
      <c r="AU272" s="5" t="s">
        <v>333</v>
      </c>
      <c r="AV272" s="3" t="s">
        <v>1735</v>
      </c>
      <c r="AW272" s="21" t="s">
        <v>1352</v>
      </c>
    </row>
    <row r="273" spans="1:49" ht="15.75" customHeight="1">
      <c r="A273" s="7" t="s">
        <v>801</v>
      </c>
      <c r="B273" s="7">
        <v>7</v>
      </c>
      <c r="C273" s="4">
        <v>14</v>
      </c>
      <c r="D273" s="5" t="s">
        <v>87</v>
      </c>
      <c r="E273" s="3" t="s">
        <v>197</v>
      </c>
      <c r="F273" s="3" t="s">
        <v>497</v>
      </c>
      <c r="G273" s="7" t="s">
        <v>1524</v>
      </c>
      <c r="H273" s="3" t="s">
        <v>1524</v>
      </c>
      <c r="I273" s="3" t="str">
        <f>IF(G273=H273,"false","TRUE")</f>
        <v>false</v>
      </c>
      <c r="J273" s="4" t="str">
        <f>B273&amp;"."&amp;C273</f>
        <v>7.14</v>
      </c>
      <c r="K273" s="3" t="s">
        <v>862</v>
      </c>
      <c r="L273" s="3"/>
      <c r="M273" s="5" t="s">
        <v>495</v>
      </c>
      <c r="N273" s="3" t="str">
        <f>M273&amp;" ("&amp;AU273&amp;")"</f>
        <v>Ideally 1-3 months (depending on time required to maximize detections while minimizing the violation of "population closure" assumption) (Burgar et al., 2018; Burgar, personal communication, April 23, 2023)</v>
      </c>
      <c r="O273" s="5" t="s">
        <v>495</v>
      </c>
      <c r="P273" s="7" t="s">
        <v>1748</v>
      </c>
      <c r="Q273" s="7"/>
      <c r="R273" s="5" t="s">
        <v>491</v>
      </c>
      <c r="S273" s="5" t="s">
        <v>495</v>
      </c>
      <c r="T273" s="3" t="s">
        <v>862</v>
      </c>
      <c r="U273" s="5" t="s">
        <v>1747</v>
      </c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 t="s">
        <v>65</v>
      </c>
      <c r="AS273" s="3"/>
      <c r="AT273" s="5" t="s">
        <v>495</v>
      </c>
      <c r="AU273" s="5" t="s">
        <v>333</v>
      </c>
      <c r="AV273" s="3" t="s">
        <v>1735</v>
      </c>
      <c r="AW273" s="21" t="s">
        <v>1352</v>
      </c>
    </row>
    <row r="274" spans="1:49" ht="15.75" customHeight="1">
      <c r="A274" s="7" t="s">
        <v>801</v>
      </c>
      <c r="B274" s="7">
        <v>16</v>
      </c>
      <c r="C274" s="4">
        <v>1</v>
      </c>
      <c r="D274" s="3" t="s">
        <v>70</v>
      </c>
      <c r="E274" s="3" t="s">
        <v>40</v>
      </c>
      <c r="F274" s="3" t="s">
        <v>155</v>
      </c>
      <c r="G274" s="7" t="s">
        <v>1677</v>
      </c>
      <c r="H274" s="3" t="s">
        <v>1677</v>
      </c>
      <c r="I274" s="3" t="str">
        <f>IF(G274=H274,"false","TRUE")</f>
        <v>false</v>
      </c>
      <c r="J274" s="4" t="str">
        <f>B274&amp;"."&amp;C274</f>
        <v>16.1</v>
      </c>
      <c r="K274" s="3" t="s">
        <v>862</v>
      </c>
      <c r="L274" s="5"/>
      <c r="M274" s="5" t="s">
        <v>153</v>
      </c>
      <c r="N274" s="3" t="str">
        <f>M274&amp;" ("&amp;AU274&amp;")"</f>
        <v>Random with respect to movement (Loonam et al., 2021)</v>
      </c>
      <c r="O274" s="3" t="s">
        <v>153</v>
      </c>
      <c r="P274" s="5" t="s">
        <v>1735</v>
      </c>
      <c r="Q274" s="5"/>
      <c r="R274" s="3" t="s">
        <v>136</v>
      </c>
      <c r="S274" s="3" t="s">
        <v>153</v>
      </c>
      <c r="T274" s="3" t="s">
        <v>862</v>
      </c>
      <c r="U274" s="5" t="s">
        <v>862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 t="s">
        <v>65</v>
      </c>
      <c r="AS274" s="3"/>
      <c r="AT274" s="5" t="s">
        <v>862</v>
      </c>
      <c r="AU274" s="3" t="s">
        <v>58</v>
      </c>
      <c r="AV274" s="3" t="s">
        <v>1735</v>
      </c>
      <c r="AW274" s="21" t="s">
        <v>1352</v>
      </c>
    </row>
    <row r="275" spans="1:49" ht="15.75" customHeight="1">
      <c r="A275" s="7" t="s">
        <v>801</v>
      </c>
      <c r="B275" s="7">
        <v>16</v>
      </c>
      <c r="C275" s="4">
        <v>2</v>
      </c>
      <c r="D275" s="3" t="s">
        <v>70</v>
      </c>
      <c r="E275" s="3" t="s">
        <v>40</v>
      </c>
      <c r="F275" s="3" t="s">
        <v>97</v>
      </c>
      <c r="G275" s="7" t="s">
        <v>1678</v>
      </c>
      <c r="H275" s="3" t="s">
        <v>1678</v>
      </c>
      <c r="I275" s="3" t="str">
        <f>IF(G275=H275,"false","TRUE")</f>
        <v>false</v>
      </c>
      <c r="J275" s="4" t="str">
        <f>B275&amp;"."&amp;C275</f>
        <v>16.2</v>
      </c>
      <c r="K275" s="3" t="s">
        <v>862</v>
      </c>
      <c r="L275" s="5"/>
      <c r="M275" s="5" t="s">
        <v>95</v>
      </c>
      <c r="N275" s="3" t="str">
        <f>M275&amp;" ("&amp;AU275&amp;")"</f>
        <v>Systematic (Loonam et al., 2021)</v>
      </c>
      <c r="O275" s="3" t="s">
        <v>95</v>
      </c>
      <c r="P275" s="5" t="s">
        <v>1735</v>
      </c>
      <c r="Q275" s="5"/>
      <c r="R275" s="3" t="s">
        <v>95</v>
      </c>
      <c r="S275" s="3" t="s">
        <v>95</v>
      </c>
      <c r="T275" s="3" t="s">
        <v>862</v>
      </c>
      <c r="U275" s="5" t="s">
        <v>862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5"/>
      <c r="AS275" s="5"/>
      <c r="AT275" s="5" t="s">
        <v>862</v>
      </c>
      <c r="AU275" s="3" t="s">
        <v>58</v>
      </c>
      <c r="AV275" s="3" t="s">
        <v>1735</v>
      </c>
      <c r="AW275" s="21" t="s">
        <v>1352</v>
      </c>
    </row>
    <row r="276" spans="1:49" ht="15.75" customHeight="1">
      <c r="A276" s="7" t="s">
        <v>801</v>
      </c>
      <c r="B276" s="7">
        <v>16</v>
      </c>
      <c r="C276" s="4">
        <v>3</v>
      </c>
      <c r="D276" s="3" t="s">
        <v>70</v>
      </c>
      <c r="E276" s="3" t="s">
        <v>40</v>
      </c>
      <c r="F276" s="3" t="s">
        <v>71</v>
      </c>
      <c r="G276" s="7" t="s">
        <v>1679</v>
      </c>
      <c r="H276" s="3" t="s">
        <v>1679</v>
      </c>
      <c r="I276" s="3" t="str">
        <f>IF(G276=H276,"false","TRUE")</f>
        <v>false</v>
      </c>
      <c r="J276" s="4" t="str">
        <f>B276&amp;"."&amp;C276</f>
        <v>16.3</v>
      </c>
      <c r="K276" s="3" t="s">
        <v>862</v>
      </c>
      <c r="L276" s="5"/>
      <c r="M276" s="5" t="s">
        <v>67</v>
      </c>
      <c r="N276" s="3" t="str">
        <f>M276&amp;" ("&amp;AU276&amp;")"</f>
        <v>Systematic random (Loonam et al., 2021)</v>
      </c>
      <c r="O276" s="3" t="s">
        <v>67</v>
      </c>
      <c r="P276" s="5" t="s">
        <v>1735</v>
      </c>
      <c r="Q276" s="5"/>
      <c r="R276" s="3" t="s">
        <v>67</v>
      </c>
      <c r="S276" s="3" t="s">
        <v>67</v>
      </c>
      <c r="T276" s="3" t="s">
        <v>862</v>
      </c>
      <c r="U276" s="5" t="s">
        <v>862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5"/>
      <c r="AS276" s="5"/>
      <c r="AT276" s="5" t="s">
        <v>862</v>
      </c>
      <c r="AU276" s="3" t="s">
        <v>58</v>
      </c>
      <c r="AV276" s="3" t="s">
        <v>1735</v>
      </c>
      <c r="AW276" s="21" t="s">
        <v>1352</v>
      </c>
    </row>
    <row r="277" spans="1:49" ht="15.75" customHeight="1">
      <c r="A277" s="7" t="s">
        <v>801</v>
      </c>
      <c r="B277" s="7">
        <v>16</v>
      </c>
      <c r="C277" s="4">
        <v>4</v>
      </c>
      <c r="D277" s="7" t="s">
        <v>70</v>
      </c>
      <c r="E277" s="7" t="s">
        <v>184</v>
      </c>
      <c r="F277" s="3" t="s">
        <v>612</v>
      </c>
      <c r="G277" s="7" t="s">
        <v>1685</v>
      </c>
      <c r="H277" s="3" t="s">
        <v>1685</v>
      </c>
      <c r="I277" s="3" t="str">
        <f>IF(G277=H277,"false","TRUE")</f>
        <v>false</v>
      </c>
      <c r="J277" s="4" t="str">
        <f>B277&amp;"."&amp;C277</f>
        <v>16.4</v>
      </c>
      <c r="K277" s="3" t="s">
        <v>862</v>
      </c>
      <c r="L277" s="5"/>
      <c r="M277" s="5" t="s">
        <v>637</v>
      </c>
      <c r="N277" s="3" t="str">
        <f>M277&amp;" ("&amp;AU277&amp;")"</f>
        <v>Dependent on species density and distribution (e.g., more cameras with lower density and more clumped distribution) (Moeller et al., 2018)</v>
      </c>
      <c r="O277" s="7" t="s">
        <v>610</v>
      </c>
      <c r="P277" s="5" t="s">
        <v>1841</v>
      </c>
      <c r="Q277" s="5"/>
      <c r="R277" s="7" t="s">
        <v>65</v>
      </c>
      <c r="S277" s="5" t="s">
        <v>637</v>
      </c>
      <c r="T277" s="3" t="s">
        <v>862</v>
      </c>
      <c r="U277" s="5" t="s">
        <v>862</v>
      </c>
      <c r="V277" s="7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5"/>
      <c r="AS277" s="5"/>
      <c r="AT277" s="5" t="s">
        <v>862</v>
      </c>
      <c r="AU277" s="7" t="s">
        <v>195</v>
      </c>
      <c r="AV277" s="3" t="s">
        <v>1735</v>
      </c>
      <c r="AW277" s="21" t="s">
        <v>1352</v>
      </c>
    </row>
    <row r="278" spans="1:49" ht="15.75" customHeight="1">
      <c r="A278" s="7" t="s">
        <v>801</v>
      </c>
      <c r="B278" s="7">
        <v>16</v>
      </c>
      <c r="C278" s="4">
        <v>5</v>
      </c>
      <c r="D278" s="3" t="s">
        <v>70</v>
      </c>
      <c r="E278" s="3" t="s">
        <v>190</v>
      </c>
      <c r="F278" s="3" t="s">
        <v>354</v>
      </c>
      <c r="G278" s="7" t="s">
        <v>1680</v>
      </c>
      <c r="H278" s="3" t="s">
        <v>1680</v>
      </c>
      <c r="I278" s="3" t="str">
        <f>IF(G278=H278,"false","TRUE")</f>
        <v>false</v>
      </c>
      <c r="J278" s="4" t="str">
        <f>B278&amp;"."&amp;C278</f>
        <v>16.5</v>
      </c>
      <c r="K278" s="3" t="s">
        <v>862</v>
      </c>
      <c r="L278" s="5"/>
      <c r="M278" s="5" t="s">
        <v>1842</v>
      </c>
      <c r="N278" s="3" t="str">
        <f>M278&amp;" ("&amp;AU278&amp;")"</f>
        <v>No requirements (uses instantaneous snapshots) (Moeller et al., 2018)</v>
      </c>
      <c r="O278" s="3" t="s">
        <v>351</v>
      </c>
      <c r="P278" s="5" t="s">
        <v>1745</v>
      </c>
      <c r="Q278" s="5"/>
      <c r="R278" s="3" t="s">
        <v>352</v>
      </c>
      <c r="S278" s="3" t="s">
        <v>1842</v>
      </c>
      <c r="T278" s="3" t="s">
        <v>862</v>
      </c>
      <c r="U278" s="5" t="s">
        <v>862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5"/>
      <c r="AS278" s="5"/>
      <c r="AT278" s="5" t="s">
        <v>862</v>
      </c>
      <c r="AU278" s="3" t="s">
        <v>195</v>
      </c>
      <c r="AV278" s="3" t="s">
        <v>1735</v>
      </c>
      <c r="AW278" s="21" t="s">
        <v>1352</v>
      </c>
    </row>
    <row r="279" spans="1:49" ht="15.75" customHeight="1">
      <c r="A279" s="7" t="s">
        <v>801</v>
      </c>
      <c r="B279" s="7">
        <v>16</v>
      </c>
      <c r="C279" s="4">
        <v>6</v>
      </c>
      <c r="D279" s="3" t="s">
        <v>70</v>
      </c>
      <c r="E279" s="3" t="s">
        <v>187</v>
      </c>
      <c r="F279" s="3" t="s">
        <v>359</v>
      </c>
      <c r="G279" s="7" t="s">
        <v>1684</v>
      </c>
      <c r="H279" s="3" t="s">
        <v>1684</v>
      </c>
      <c r="I279" s="3" t="str">
        <f>IF(G279=H279,"false","TRUE")</f>
        <v>false</v>
      </c>
      <c r="J279" s="4" t="str">
        <f>B279&amp;"."&amp;C279</f>
        <v>16.6</v>
      </c>
      <c r="K279" s="3" t="s">
        <v>862</v>
      </c>
      <c r="L279" s="5"/>
      <c r="M279" s="5" t="s">
        <v>1895</v>
      </c>
      <c r="N279" s="3" t="str">
        <f>M279&amp;" ("&amp;AU279&amp;")"</f>
        <v>&lt;b&gt;No minimum&lt;/b&gt; (Howe et al., 2017)</v>
      </c>
      <c r="O279" s="3" t="s">
        <v>356</v>
      </c>
      <c r="P279" s="3" t="s">
        <v>246</v>
      </c>
      <c r="Q279" s="3" t="b">
        <v>1</v>
      </c>
      <c r="R279" s="3" t="s">
        <v>352</v>
      </c>
      <c r="S279" s="5" t="s">
        <v>356</v>
      </c>
      <c r="T279" s="3" t="s">
        <v>862</v>
      </c>
      <c r="U279" s="5" t="s">
        <v>1737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" t="s">
        <v>862</v>
      </c>
      <c r="AU279" s="3" t="s">
        <v>355</v>
      </c>
      <c r="AV279" s="3" t="s">
        <v>1735</v>
      </c>
      <c r="AW279" s="21" t="s">
        <v>1352</v>
      </c>
    </row>
    <row r="280" spans="1:49" ht="15.75" customHeight="1">
      <c r="A280" s="7" t="s">
        <v>801</v>
      </c>
      <c r="B280" s="7">
        <v>16</v>
      </c>
      <c r="C280" s="4">
        <v>7</v>
      </c>
      <c r="D280" s="5" t="s">
        <v>70</v>
      </c>
      <c r="E280" s="3" t="s">
        <v>177</v>
      </c>
      <c r="F280" s="3" t="s">
        <v>639</v>
      </c>
      <c r="G280" s="7" t="s">
        <v>1681</v>
      </c>
      <c r="H280" s="3" t="s">
        <v>1681</v>
      </c>
      <c r="I280" s="3" t="str">
        <f>IF(G280=H280,"false","TRUE")</f>
        <v>false</v>
      </c>
      <c r="J280" s="4" t="str">
        <f>B280&amp;"."&amp;C280</f>
        <v>16.7</v>
      </c>
      <c r="K280" s="3" t="s">
        <v>862</v>
      </c>
      <c r="L280" s="5"/>
      <c r="M280" s="5" t="s">
        <v>1840</v>
      </c>
      <c r="N280" s="3" t="str">
        <f>M280&amp;" ("&amp;AU280&amp;")"</f>
        <v>Dependent on species' density and distribution (e.g., more cameras with lower density and more clumped distribution) (Howe et al., 2017)</v>
      </c>
      <c r="O280" s="5" t="s">
        <v>637</v>
      </c>
      <c r="P280" s="5" t="s">
        <v>1841</v>
      </c>
      <c r="Q280" s="5"/>
      <c r="R280" s="5" t="s">
        <v>65</v>
      </c>
      <c r="S280" s="5" t="s">
        <v>1840</v>
      </c>
      <c r="T280" s="3" t="s">
        <v>862</v>
      </c>
      <c r="U280" s="5" t="s">
        <v>862</v>
      </c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 t="s">
        <v>65</v>
      </c>
      <c r="AS280" s="3"/>
      <c r="AT280" s="5" t="s">
        <v>637</v>
      </c>
      <c r="AU280" s="5" t="s">
        <v>355</v>
      </c>
      <c r="AV280" s="3" t="s">
        <v>1735</v>
      </c>
      <c r="AW280" s="21" t="s">
        <v>1352</v>
      </c>
    </row>
    <row r="281" spans="1:49" ht="15.75" customHeight="1">
      <c r="A281" s="7" t="s">
        <v>801</v>
      </c>
      <c r="B281" s="7">
        <v>16</v>
      </c>
      <c r="C281" s="4">
        <v>8</v>
      </c>
      <c r="D281" s="5" t="s">
        <v>70</v>
      </c>
      <c r="E281" s="3" t="s">
        <v>177</v>
      </c>
      <c r="F281" s="3" t="s">
        <v>721</v>
      </c>
      <c r="G281" s="7" t="s">
        <v>1682</v>
      </c>
      <c r="H281" s="3" t="s">
        <v>1682</v>
      </c>
      <c r="I281" s="3" t="str">
        <f>IF(G281=H281,"false","TRUE")</f>
        <v>false</v>
      </c>
      <c r="J281" s="4" t="str">
        <f>B281&amp;"."&amp;C281</f>
        <v>16.8</v>
      </c>
      <c r="K281" s="3" t="s">
        <v>740</v>
      </c>
      <c r="L281" s="3"/>
      <c r="M281" s="5" t="s">
        <v>1894</v>
      </c>
      <c r="N281" s="3" t="str">
        <f>M281&amp;" ("&amp;AU281&amp;")"</f>
        <v>&lt;b&gt;≥ 20 (minumum)&lt;/b&gt; (Moeller et al., 2018)</v>
      </c>
      <c r="O281" s="5" t="s">
        <v>719</v>
      </c>
      <c r="P281" s="3" t="s">
        <v>246</v>
      </c>
      <c r="Q281" s="3" t="b">
        <v>1</v>
      </c>
      <c r="R281" s="5" t="s">
        <v>1777</v>
      </c>
      <c r="S281" s="5" t="s">
        <v>1776</v>
      </c>
      <c r="T281" s="3" t="s">
        <v>862</v>
      </c>
      <c r="U281" s="5" t="s">
        <v>1753</v>
      </c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 t="s">
        <v>1346</v>
      </c>
      <c r="AM281" s="3"/>
      <c r="AN281" s="3"/>
      <c r="AO281" s="3"/>
      <c r="AP281" s="3"/>
      <c r="AQ281" s="3"/>
      <c r="AR281" s="3"/>
      <c r="AS281" s="3"/>
      <c r="AT281" s="5" t="s">
        <v>862</v>
      </c>
      <c r="AU281" s="5" t="s">
        <v>195</v>
      </c>
      <c r="AV281" s="3" t="s">
        <v>1735</v>
      </c>
      <c r="AW281" s="21" t="s">
        <v>1352</v>
      </c>
    </row>
    <row r="282" spans="1:49" ht="15.75" customHeight="1">
      <c r="A282" s="7" t="s">
        <v>801</v>
      </c>
      <c r="B282" s="7">
        <v>16</v>
      </c>
      <c r="C282" s="4">
        <v>9</v>
      </c>
      <c r="D282" s="5" t="s">
        <v>70</v>
      </c>
      <c r="E282" s="3" t="s">
        <v>177</v>
      </c>
      <c r="F282" s="3" t="s">
        <v>282</v>
      </c>
      <c r="G282" s="7" t="s">
        <v>1683</v>
      </c>
      <c r="H282" s="3" t="s">
        <v>1683</v>
      </c>
      <c r="I282" s="3" t="str">
        <f>IF(G282=H282,"false","TRUE")</f>
        <v>false</v>
      </c>
      <c r="J282" s="4" t="str">
        <f>B282&amp;"."&amp;C282</f>
        <v>16.9</v>
      </c>
      <c r="K282" s="3" t="s">
        <v>862</v>
      </c>
      <c r="L282" s="3"/>
      <c r="M282" s="5" t="s">
        <v>279</v>
      </c>
      <c r="N282" s="3" t="str">
        <f>M282&amp;" ("&amp;AU282&amp;")"</f>
        <v>Ideally &gt; 50 (Moeller et al., 2018)</v>
      </c>
      <c r="O282" s="5" t="s">
        <v>279</v>
      </c>
      <c r="P282" s="7" t="s">
        <v>1748</v>
      </c>
      <c r="Q282" s="7"/>
      <c r="R282" s="5" t="s">
        <v>280</v>
      </c>
      <c r="S282" s="5" t="s">
        <v>279</v>
      </c>
      <c r="T282" s="3" t="s">
        <v>862</v>
      </c>
      <c r="U282" s="5" t="s">
        <v>1753</v>
      </c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5"/>
      <c r="AS282" s="5"/>
      <c r="AT282" s="5" t="s">
        <v>862</v>
      </c>
      <c r="AU282" s="5" t="s">
        <v>195</v>
      </c>
      <c r="AV282" s="3" t="s">
        <v>1735</v>
      </c>
      <c r="AW282" s="21" t="s">
        <v>1352</v>
      </c>
    </row>
    <row r="283" spans="1:49" ht="15.75" customHeight="1">
      <c r="A283" s="7" t="s">
        <v>801</v>
      </c>
      <c r="B283" s="7">
        <v>16</v>
      </c>
      <c r="C283" s="4">
        <v>10</v>
      </c>
      <c r="D283" s="5" t="s">
        <v>70</v>
      </c>
      <c r="E283" s="3" t="s">
        <v>197</v>
      </c>
      <c r="F283" s="3" t="s">
        <v>204</v>
      </c>
      <c r="G283" s="7" t="s">
        <v>1686</v>
      </c>
      <c r="H283" s="3" t="s">
        <v>1686</v>
      </c>
      <c r="I283" s="3" t="str">
        <f>IF(G283=H283,"false","TRUE")</f>
        <v>false</v>
      </c>
      <c r="J283" s="4" t="str">
        <f>B283&amp;"."&amp;C283</f>
        <v>16.10</v>
      </c>
      <c r="K283" s="3" t="s">
        <v>862</v>
      </c>
      <c r="L283" s="5"/>
      <c r="M283" s="5" t="s">
        <v>1843</v>
      </c>
      <c r="N283" s="3" t="str">
        <f>M283&amp;" ("&amp;AU283&amp;")"</f>
        <v>No requirements (Moeller et al., 2018)</v>
      </c>
      <c r="O283" s="5" t="s">
        <v>196</v>
      </c>
      <c r="P283" s="5" t="s">
        <v>1745</v>
      </c>
      <c r="Q283" s="5"/>
      <c r="R283" s="3" t="s">
        <v>862</v>
      </c>
      <c r="S283" s="3" t="s">
        <v>1843</v>
      </c>
      <c r="T283" s="3" t="s">
        <v>862</v>
      </c>
      <c r="U283" s="5" t="s">
        <v>862</v>
      </c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5"/>
      <c r="AS283" s="5"/>
      <c r="AT283" s="5" t="s">
        <v>862</v>
      </c>
      <c r="AU283" s="5" t="s">
        <v>195</v>
      </c>
      <c r="AV283" s="3" t="s">
        <v>1735</v>
      </c>
      <c r="AW283" s="21" t="s">
        <v>1352</v>
      </c>
    </row>
    <row r="284" spans="1:49" ht="15.75" customHeight="1">
      <c r="A284" s="7" t="s">
        <v>801</v>
      </c>
      <c r="B284" s="7">
        <v>13</v>
      </c>
      <c r="C284" s="4">
        <v>1</v>
      </c>
      <c r="D284" s="3" t="s">
        <v>129</v>
      </c>
      <c r="E284" s="3" t="s">
        <v>40</v>
      </c>
      <c r="F284" s="3" t="s">
        <v>157</v>
      </c>
      <c r="G284" s="7" t="s">
        <v>1635</v>
      </c>
      <c r="H284" s="3" t="s">
        <v>1635</v>
      </c>
      <c r="I284" s="3" t="str">
        <f>IF(G284=H284,"false","TRUE")</f>
        <v>false</v>
      </c>
      <c r="J284" s="4" t="str">
        <f>B284&amp;"."&amp;C284</f>
        <v>13.1</v>
      </c>
      <c r="K284" s="3" t="s">
        <v>862</v>
      </c>
      <c r="L284" s="5"/>
      <c r="M284" s="5" t="s">
        <v>128</v>
      </c>
      <c r="N284" s="3" t="str">
        <f>M284&amp;" ("&amp;AU284&amp;")"</f>
        <v>Random or stratified random (representative) with respect to movement (Becker et al., 2022)</v>
      </c>
      <c r="O284" s="3" t="s">
        <v>128</v>
      </c>
      <c r="P284" s="5" t="s">
        <v>1735</v>
      </c>
      <c r="Q284" s="5"/>
      <c r="R284" s="3" t="s">
        <v>136</v>
      </c>
      <c r="S284" s="3" t="s">
        <v>128</v>
      </c>
      <c r="T284" s="3" t="s">
        <v>862</v>
      </c>
      <c r="U284" s="5" t="s">
        <v>862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 t="s">
        <v>65</v>
      </c>
      <c r="AS284" s="3"/>
      <c r="AT284" s="5" t="s">
        <v>862</v>
      </c>
      <c r="AU284" s="3" t="s">
        <v>127</v>
      </c>
      <c r="AV284" s="3" t="s">
        <v>1735</v>
      </c>
      <c r="AW284" s="21" t="s">
        <v>1352</v>
      </c>
    </row>
    <row r="285" spans="1:49" ht="15.75" customHeight="1">
      <c r="A285" s="7" t="s">
        <v>801</v>
      </c>
      <c r="B285" s="7">
        <v>13</v>
      </c>
      <c r="C285" s="4">
        <v>2</v>
      </c>
      <c r="D285" s="3" t="s">
        <v>129</v>
      </c>
      <c r="E285" s="3" t="s">
        <v>40</v>
      </c>
      <c r="F285" s="3" t="s">
        <v>130</v>
      </c>
      <c r="G285" s="7" t="s">
        <v>1636</v>
      </c>
      <c r="H285" s="3" t="s">
        <v>1636</v>
      </c>
      <c r="I285" s="3" t="str">
        <f>IF(G285=H285,"false","TRUE")</f>
        <v>false</v>
      </c>
      <c r="J285" s="4" t="str">
        <f>B285&amp;"."&amp;C285</f>
        <v>13.2</v>
      </c>
      <c r="K285" s="3" t="s">
        <v>862</v>
      </c>
      <c r="L285" s="5"/>
      <c r="M285" s="5" t="s">
        <v>128</v>
      </c>
      <c r="N285" s="3" t="str">
        <f>M285&amp;" ("&amp;AU285&amp;")"</f>
        <v>Random or stratified random (representative) with respect to movement (Becker et al., 2022)</v>
      </c>
      <c r="O285" s="3" t="s">
        <v>128</v>
      </c>
      <c r="P285" s="5" t="s">
        <v>1735</v>
      </c>
      <c r="Q285" s="5"/>
      <c r="R285" s="3" t="s">
        <v>120</v>
      </c>
      <c r="S285" s="3" t="s">
        <v>128</v>
      </c>
      <c r="T285" s="3" t="s">
        <v>862</v>
      </c>
      <c r="U285" s="5" t="s">
        <v>862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 t="s">
        <v>65</v>
      </c>
      <c r="AS285" s="3"/>
      <c r="AT285" s="5" t="s">
        <v>862</v>
      </c>
      <c r="AU285" s="3" t="s">
        <v>127</v>
      </c>
      <c r="AV285" s="3" t="s">
        <v>1735</v>
      </c>
      <c r="AW285" s="21" t="s">
        <v>1352</v>
      </c>
    </row>
    <row r="286" spans="1:49" ht="15.75" customHeight="1">
      <c r="A286" s="7" t="s">
        <v>801</v>
      </c>
      <c r="B286" s="7">
        <v>13</v>
      </c>
      <c r="C286" s="4">
        <v>8</v>
      </c>
      <c r="D286" s="7" t="s">
        <v>129</v>
      </c>
      <c r="E286" s="7" t="s">
        <v>184</v>
      </c>
      <c r="F286" s="3" t="s">
        <v>193</v>
      </c>
      <c r="G286" s="7" t="s">
        <v>1650</v>
      </c>
      <c r="H286" s="3" t="s">
        <v>1655</v>
      </c>
      <c r="I286" s="3" t="str">
        <f>IF(G286=H286,"false","TRUE")</f>
        <v>TRUE</v>
      </c>
      <c r="J286" s="4" t="str">
        <f>B286&amp;"."&amp;C286</f>
        <v>13.8</v>
      </c>
      <c r="K286" s="3" t="s">
        <v>862</v>
      </c>
      <c r="L286" s="5"/>
      <c r="M286" s="5" t="s">
        <v>1848</v>
      </c>
      <c r="N286" s="3" t="str">
        <f>M286&amp;" ("&amp;AU286&amp;")"</f>
        <v>Note: these recommendations are the same as REM (Becker et al., 2022; Moeller et al., 2023)</v>
      </c>
      <c r="O286" s="7" t="s">
        <v>181</v>
      </c>
      <c r="P286" s="5" t="s">
        <v>947</v>
      </c>
      <c r="Q286" s="5"/>
      <c r="R286" s="3" t="s">
        <v>862</v>
      </c>
      <c r="S286" s="5" t="s">
        <v>1848</v>
      </c>
      <c r="T286" s="3" t="s">
        <v>862</v>
      </c>
      <c r="U286" s="5" t="s">
        <v>947</v>
      </c>
      <c r="V286" s="5" t="s">
        <v>181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5"/>
      <c r="AS286" s="5"/>
      <c r="AT286" s="5" t="s">
        <v>862</v>
      </c>
      <c r="AU286" s="7" t="s">
        <v>180</v>
      </c>
      <c r="AV286" s="3" t="s">
        <v>1735</v>
      </c>
      <c r="AW286" s="21" t="s">
        <v>1352</v>
      </c>
    </row>
    <row r="287" spans="1:49" ht="15.75" customHeight="1">
      <c r="A287" s="7" t="s">
        <v>801</v>
      </c>
      <c r="B287" s="7">
        <v>13</v>
      </c>
      <c r="C287" s="4">
        <v>3</v>
      </c>
      <c r="D287" s="7" t="s">
        <v>129</v>
      </c>
      <c r="E287" s="7" t="s">
        <v>184</v>
      </c>
      <c r="F287" s="3" t="s">
        <v>631</v>
      </c>
      <c r="G287" s="7" t="s">
        <v>1651</v>
      </c>
      <c r="H287" s="3" t="s">
        <v>1650</v>
      </c>
      <c r="I287" s="3" t="str">
        <f>IF(G287=H287,"false","TRUE")</f>
        <v>TRUE</v>
      </c>
      <c r="J287" s="4" t="str">
        <f>B287&amp;"."&amp;C287</f>
        <v>13.3</v>
      </c>
      <c r="K287" s="3" t="s">
        <v>1389</v>
      </c>
      <c r="L287" s="7"/>
      <c r="M287" s="5" t="s">
        <v>1898</v>
      </c>
      <c r="N287" s="3" t="str">
        <f>M287&amp;" ("&amp;AU287&amp;")"</f>
        <v>&lt;b&gt;≥ 10 detections (minumum)&lt;/b&gt; (REM: Rowcliffe et al., 2008; Rovero et al., 2013)</v>
      </c>
      <c r="O287" s="7" t="s">
        <v>630</v>
      </c>
      <c r="P287" s="3" t="s">
        <v>246</v>
      </c>
      <c r="Q287" s="3" t="b">
        <v>1</v>
      </c>
      <c r="R287" s="7" t="s">
        <v>65</v>
      </c>
      <c r="S287" s="7" t="s">
        <v>1854</v>
      </c>
      <c r="T287" s="3" t="s">
        <v>862</v>
      </c>
      <c r="U287" s="5" t="s">
        <v>1801</v>
      </c>
      <c r="V287" s="5" t="s">
        <v>181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 t="s">
        <v>840</v>
      </c>
      <c r="AO287" s="3" t="s">
        <v>831</v>
      </c>
      <c r="AP287" s="3"/>
      <c r="AQ287" s="3"/>
      <c r="AR287" s="7"/>
      <c r="AS287" s="7"/>
      <c r="AT287" s="5" t="s">
        <v>862</v>
      </c>
      <c r="AU287" s="7" t="s">
        <v>621</v>
      </c>
      <c r="AV287" s="3" t="s">
        <v>1735</v>
      </c>
      <c r="AW287" s="21" t="s">
        <v>1352</v>
      </c>
    </row>
    <row r="288" spans="1:49" ht="15.75" customHeight="1">
      <c r="A288" s="7" t="s">
        <v>801</v>
      </c>
      <c r="B288" s="7">
        <v>13</v>
      </c>
      <c r="C288" s="4">
        <v>4</v>
      </c>
      <c r="D288" s="7" t="s">
        <v>129</v>
      </c>
      <c r="E288" s="7" t="s">
        <v>184</v>
      </c>
      <c r="F288" s="3" t="s">
        <v>623</v>
      </c>
      <c r="G288" s="7" t="s">
        <v>1652</v>
      </c>
      <c r="H288" s="3" t="s">
        <v>1651</v>
      </c>
      <c r="I288" s="3" t="str">
        <f>IF(G288=H288,"false","TRUE")</f>
        <v>TRUE</v>
      </c>
      <c r="J288" s="4" t="str">
        <f>B288&amp;"."&amp;C288</f>
        <v>13.4</v>
      </c>
      <c r="K288" s="3" t="s">
        <v>1390</v>
      </c>
      <c r="L288" s="7"/>
      <c r="M288" s="5" t="s">
        <v>626</v>
      </c>
      <c r="N288" s="3" t="str">
        <f>M288&amp;" ("&amp;AU288&amp;")"</f>
        <v>Ideally &gt; 20 detections (REM: Rowcliffe et al., 2008; Rovero et al., 2013)</v>
      </c>
      <c r="O288" s="7" t="s">
        <v>622</v>
      </c>
      <c r="P288" s="7" t="s">
        <v>1748</v>
      </c>
      <c r="Q288" s="7"/>
      <c r="R288" s="7" t="s">
        <v>65</v>
      </c>
      <c r="S288" s="7" t="s">
        <v>626</v>
      </c>
      <c r="T288" s="3" t="s">
        <v>862</v>
      </c>
      <c r="U288" s="5" t="s">
        <v>1801</v>
      </c>
      <c r="V288" s="5" t="s">
        <v>181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 t="s">
        <v>840</v>
      </c>
      <c r="AO288" s="3" t="s">
        <v>831</v>
      </c>
      <c r="AP288" s="3"/>
      <c r="AQ288" s="3"/>
      <c r="AR288" s="7"/>
      <c r="AS288" s="7"/>
      <c r="AT288" s="5" t="s">
        <v>862</v>
      </c>
      <c r="AU288" s="7" t="s">
        <v>621</v>
      </c>
      <c r="AV288" s="3" t="s">
        <v>1735</v>
      </c>
      <c r="AW288" s="21" t="s">
        <v>1352</v>
      </c>
    </row>
    <row r="289" spans="1:49" ht="15.75" customHeight="1">
      <c r="A289" s="7" t="s">
        <v>801</v>
      </c>
      <c r="B289" s="7">
        <v>13</v>
      </c>
      <c r="C289" s="4">
        <v>5</v>
      </c>
      <c r="D289" s="7" t="s">
        <v>129</v>
      </c>
      <c r="E289" s="7" t="s">
        <v>184</v>
      </c>
      <c r="F289" s="3" t="s">
        <v>699</v>
      </c>
      <c r="G289" s="7" t="s">
        <v>1653</v>
      </c>
      <c r="H289" s="3" t="s">
        <v>1652</v>
      </c>
      <c r="I289" s="3" t="str">
        <f>IF(G289=H289,"false","TRUE")</f>
        <v>TRUE</v>
      </c>
      <c r="J289" s="4" t="str">
        <f>B289&amp;"."&amp;C289</f>
        <v>13.5</v>
      </c>
      <c r="K289" s="3" t="s">
        <v>862</v>
      </c>
      <c r="L289" s="5"/>
      <c r="M289" s="5" t="s">
        <v>1852</v>
      </c>
      <c r="N289" s="3" t="str">
        <f>M289&amp;" ("&amp;AU289&amp;")"</f>
        <v>Often 2000 (REM: Rowcliffe et al., 2008; Rovero et al., 2013)</v>
      </c>
      <c r="O289" s="7" t="s">
        <v>698</v>
      </c>
      <c r="P289" s="5" t="s">
        <v>1853</v>
      </c>
      <c r="Q289" s="5"/>
      <c r="R289" s="7">
        <v>2000</v>
      </c>
      <c r="S289" s="7" t="s">
        <v>1852</v>
      </c>
      <c r="T289" s="3" t="s">
        <v>862</v>
      </c>
      <c r="U289" s="5" t="s">
        <v>1737</v>
      </c>
      <c r="V289" s="5" t="s">
        <v>181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5"/>
      <c r="AS289" s="5"/>
      <c r="AT289" s="5" t="s">
        <v>862</v>
      </c>
      <c r="AU289" s="7" t="s">
        <v>621</v>
      </c>
      <c r="AV289" s="3" t="s">
        <v>1735</v>
      </c>
      <c r="AW289" s="21" t="s">
        <v>1352</v>
      </c>
    </row>
    <row r="290" spans="1:49" ht="15.75" customHeight="1">
      <c r="A290" s="7" t="s">
        <v>801</v>
      </c>
      <c r="B290" s="7">
        <v>13</v>
      </c>
      <c r="C290" s="4">
        <v>6</v>
      </c>
      <c r="D290" s="7" t="s">
        <v>129</v>
      </c>
      <c r="E290" s="7" t="s">
        <v>184</v>
      </c>
      <c r="F290" s="3" t="s">
        <v>475</v>
      </c>
      <c r="G290" s="7" t="s">
        <v>1654</v>
      </c>
      <c r="H290" s="3" t="s">
        <v>1653</v>
      </c>
      <c r="I290" s="3" t="str">
        <f>IF(G290=H290,"false","TRUE")</f>
        <v>TRUE</v>
      </c>
      <c r="J290" s="4" t="str">
        <f>B290&amp;"."&amp;C290</f>
        <v>13.6</v>
      </c>
      <c r="K290" s="3" t="s">
        <v>862</v>
      </c>
      <c r="L290" s="5"/>
      <c r="M290" s="5" t="s">
        <v>1851</v>
      </c>
      <c r="N290" s="3" t="str">
        <f>M290&amp;" ("&amp;AU290&amp;")"</f>
        <v>1000-10000 (REM: Rowcliffe et al., 2016)</v>
      </c>
      <c r="O290" s="7" t="s">
        <v>472</v>
      </c>
      <c r="P290" s="5"/>
      <c r="Q290" s="5"/>
      <c r="R290" s="7" t="s">
        <v>474</v>
      </c>
      <c r="S290" s="7" t="s">
        <v>1851</v>
      </c>
      <c r="T290" s="7" t="s">
        <v>1850</v>
      </c>
      <c r="U290" s="5" t="s">
        <v>1737</v>
      </c>
      <c r="V290" s="5" t="s">
        <v>181</v>
      </c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5"/>
      <c r="AS290" s="5"/>
      <c r="AT290" s="7" t="s">
        <v>473</v>
      </c>
      <c r="AU290" s="7" t="s">
        <v>471</v>
      </c>
      <c r="AV290" s="3" t="s">
        <v>1735</v>
      </c>
      <c r="AW290" s="21" t="s">
        <v>1352</v>
      </c>
    </row>
    <row r="291" spans="1:49" ht="15.75" customHeight="1">
      <c r="A291" s="7" t="s">
        <v>801</v>
      </c>
      <c r="B291" s="7">
        <v>13</v>
      </c>
      <c r="C291" s="4">
        <v>7</v>
      </c>
      <c r="D291" s="7" t="s">
        <v>129</v>
      </c>
      <c r="E291" s="7" t="s">
        <v>184</v>
      </c>
      <c r="F291" s="3" t="s">
        <v>314</v>
      </c>
      <c r="G291" s="7" t="s">
        <v>1655</v>
      </c>
      <c r="H291" s="3" t="s">
        <v>1654</v>
      </c>
      <c r="I291" s="3" t="str">
        <f>IF(G291=H291,"false","TRUE")</f>
        <v>TRUE</v>
      </c>
      <c r="J291" s="4" t="str">
        <f>B291&amp;"."&amp;C291</f>
        <v>13.7</v>
      </c>
      <c r="K291" s="3" t="s">
        <v>1369</v>
      </c>
      <c r="L291" s="7"/>
      <c r="M291" s="5" t="s">
        <v>1799</v>
      </c>
      <c r="N291" s="3" t="str">
        <f>M291&amp;" ("&amp;AU291&amp;")"</f>
        <v>&gt; 2000 (REM: Wearn &amp; Glover-Kapfer, 2017)</v>
      </c>
      <c r="O291" s="7" t="s">
        <v>313</v>
      </c>
      <c r="P291" s="5"/>
      <c r="Q291" s="5"/>
      <c r="R291" s="7" t="s">
        <v>310</v>
      </c>
      <c r="S291" s="7" t="s">
        <v>1799</v>
      </c>
      <c r="T291" s="7" t="s">
        <v>1849</v>
      </c>
      <c r="U291" s="5" t="s">
        <v>1737</v>
      </c>
      <c r="V291" s="5" t="s">
        <v>181</v>
      </c>
      <c r="W291" s="3"/>
      <c r="X291" s="3"/>
      <c r="Y291" s="3"/>
      <c r="Z291" s="3"/>
      <c r="AA291" s="3"/>
      <c r="AB291" s="3" t="s">
        <v>19</v>
      </c>
      <c r="AC291" s="3" t="s">
        <v>830</v>
      </c>
      <c r="AD291" s="3" t="s">
        <v>817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5"/>
      <c r="AS291" s="5"/>
      <c r="AT291" s="5" t="s">
        <v>862</v>
      </c>
      <c r="AU291" s="7" t="s">
        <v>312</v>
      </c>
      <c r="AV291" s="3" t="s">
        <v>1735</v>
      </c>
      <c r="AW291" s="21" t="s">
        <v>1352</v>
      </c>
    </row>
    <row r="292" spans="1:49" ht="15.75" customHeight="1">
      <c r="A292" s="7" t="s">
        <v>801</v>
      </c>
      <c r="B292" s="7">
        <v>13</v>
      </c>
      <c r="C292" s="4">
        <v>15</v>
      </c>
      <c r="D292" s="3" t="s">
        <v>129</v>
      </c>
      <c r="E292" s="3" t="s">
        <v>190</v>
      </c>
      <c r="F292" s="3" t="s">
        <v>192</v>
      </c>
      <c r="G292" s="7" t="s">
        <v>1637</v>
      </c>
      <c r="H292" s="3" t="s">
        <v>1643</v>
      </c>
      <c r="I292" s="3" t="str">
        <f>IF(G292=H292,"false","TRUE")</f>
        <v>TRUE</v>
      </c>
      <c r="J292" s="4" t="str">
        <f>B292&amp;"."&amp;C292</f>
        <v>13.15</v>
      </c>
      <c r="K292" s="3" t="s">
        <v>862</v>
      </c>
      <c r="L292" s="5"/>
      <c r="M292" s="5" t="s">
        <v>1848</v>
      </c>
      <c r="N292" s="3" t="str">
        <f>M292&amp;" ("&amp;AU292&amp;")"</f>
        <v>Note: these recommendations are the same as REM (Becker et al., 2022; Moeller et al., 2023)</v>
      </c>
      <c r="O292" s="3" t="s">
        <v>181</v>
      </c>
      <c r="P292" s="5" t="s">
        <v>947</v>
      </c>
      <c r="Q292" s="5"/>
      <c r="R292" s="3" t="s">
        <v>862</v>
      </c>
      <c r="S292" s="5" t="s">
        <v>1848</v>
      </c>
      <c r="T292" s="3" t="s">
        <v>862</v>
      </c>
      <c r="U292" s="5" t="s">
        <v>947</v>
      </c>
      <c r="V292" s="5" t="s">
        <v>181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5"/>
      <c r="AS292" s="5"/>
      <c r="AT292" s="5" t="s">
        <v>862</v>
      </c>
      <c r="AU292" s="3" t="s">
        <v>180</v>
      </c>
      <c r="AV292" s="3" t="s">
        <v>1735</v>
      </c>
      <c r="AW292" s="21" t="s">
        <v>1352</v>
      </c>
    </row>
    <row r="293" spans="1:49" ht="15.75" customHeight="1">
      <c r="A293" s="7" t="s">
        <v>801</v>
      </c>
      <c r="B293" s="7">
        <v>13</v>
      </c>
      <c r="C293" s="4">
        <v>9</v>
      </c>
      <c r="D293" s="3" t="s">
        <v>129</v>
      </c>
      <c r="E293" s="3" t="s">
        <v>190</v>
      </c>
      <c r="F293" s="3" t="s">
        <v>363</v>
      </c>
      <c r="G293" s="7" t="s">
        <v>1638</v>
      </c>
      <c r="H293" s="3" t="s">
        <v>1637</v>
      </c>
      <c r="I293" s="3" t="str">
        <f>IF(G293=H293,"false","TRUE")</f>
        <v>TRUE</v>
      </c>
      <c r="J293" s="4" t="str">
        <f>B293&amp;"."&amp;C293</f>
        <v>13.9</v>
      </c>
      <c r="K293" s="3" t="s">
        <v>862</v>
      </c>
      <c r="L293" s="5"/>
      <c r="M293" s="5" t="s">
        <v>1895</v>
      </c>
      <c r="N293" s="3" t="str">
        <f>M293&amp;" ("&amp;AU293&amp;")"</f>
        <v>&lt;b&gt;No minimum&lt;/b&gt; (Wearn &amp; Glover-Kapfer, 2017)</v>
      </c>
      <c r="O293" s="3" t="s">
        <v>362</v>
      </c>
      <c r="P293" s="3" t="s">
        <v>246</v>
      </c>
      <c r="Q293" s="3" t="b">
        <v>1</v>
      </c>
      <c r="R293" s="3" t="s">
        <v>352</v>
      </c>
      <c r="S293" s="5" t="s">
        <v>356</v>
      </c>
      <c r="T293" s="3" t="s">
        <v>862</v>
      </c>
      <c r="U293" s="5" t="s">
        <v>1785</v>
      </c>
      <c r="V293" s="5" t="s">
        <v>181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" t="s">
        <v>862</v>
      </c>
      <c r="AU293" s="3" t="s">
        <v>35</v>
      </c>
      <c r="AV293" s="3" t="s">
        <v>1735</v>
      </c>
      <c r="AW293" s="21" t="s">
        <v>1352</v>
      </c>
    </row>
    <row r="294" spans="1:49" ht="15.75" customHeight="1">
      <c r="A294" s="7" t="s">
        <v>801</v>
      </c>
      <c r="B294" s="7">
        <v>13</v>
      </c>
      <c r="C294" s="4">
        <v>10</v>
      </c>
      <c r="D294" s="3" t="s">
        <v>129</v>
      </c>
      <c r="E294" s="3" t="s">
        <v>190</v>
      </c>
      <c r="F294" s="3" t="s">
        <v>515</v>
      </c>
      <c r="G294" s="7" t="s">
        <v>1639</v>
      </c>
      <c r="H294" s="3" t="s">
        <v>1638</v>
      </c>
      <c r="I294" s="3" t="str">
        <f>IF(G294=H294,"false","TRUE")</f>
        <v>TRUE</v>
      </c>
      <c r="J294" s="4" t="str">
        <f>B294&amp;"."&amp;C294</f>
        <v>13.10</v>
      </c>
      <c r="K294" s="3" t="s">
        <v>862</v>
      </c>
      <c r="L294" s="3"/>
      <c r="M294" s="5" t="s">
        <v>1792</v>
      </c>
      <c r="N294" s="3" t="str">
        <f>M294&amp;" ("&amp;AU294&amp;")"</f>
        <v>Ideally ≥ 1 km (Wearn &amp; Glover-Kapfer, 2017)</v>
      </c>
      <c r="O294" s="3" t="s">
        <v>513</v>
      </c>
      <c r="P294" s="7" t="s">
        <v>1748</v>
      </c>
      <c r="Q294" s="7"/>
      <c r="R294" s="3" t="s">
        <v>514</v>
      </c>
      <c r="S294" s="3" t="s">
        <v>1792</v>
      </c>
      <c r="T294" s="3" t="s">
        <v>862</v>
      </c>
      <c r="U294" s="5" t="s">
        <v>1785</v>
      </c>
      <c r="V294" s="5" t="s">
        <v>181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" t="s">
        <v>862</v>
      </c>
      <c r="AU294" s="3" t="s">
        <v>35</v>
      </c>
      <c r="AV294" s="3" t="s">
        <v>1735</v>
      </c>
      <c r="AW294" s="21" t="s">
        <v>1352</v>
      </c>
    </row>
    <row r="295" spans="1:49" ht="15.75" customHeight="1">
      <c r="A295" s="7" t="s">
        <v>801</v>
      </c>
      <c r="B295" s="7">
        <v>13</v>
      </c>
      <c r="C295" s="4">
        <v>11</v>
      </c>
      <c r="D295" s="3" t="s">
        <v>129</v>
      </c>
      <c r="E295" s="3" t="s">
        <v>190</v>
      </c>
      <c r="F295" s="3" t="s">
        <v>655</v>
      </c>
      <c r="G295" s="7" t="s">
        <v>1640</v>
      </c>
      <c r="H295" s="3" t="s">
        <v>1639</v>
      </c>
      <c r="I295" s="3" t="str">
        <f>IF(G295=H295,"false","TRUE")</f>
        <v>TRUE</v>
      </c>
      <c r="J295" s="4" t="str">
        <f>B295&amp;"."&amp;C295</f>
        <v>13.11</v>
      </c>
      <c r="K295" s="3" t="s">
        <v>862</v>
      </c>
      <c r="L295" s="5"/>
      <c r="M295" s="5" t="s">
        <v>654</v>
      </c>
      <c r="N295" s="3" t="str">
        <f>M295&amp;" ("&amp;AU295&amp;")"</f>
        <v>Spatially independent (Rowcliffe et al., 2013)</v>
      </c>
      <c r="O295" s="3" t="s">
        <v>653</v>
      </c>
      <c r="P295" s="5" t="s">
        <v>1735</v>
      </c>
      <c r="Q295" s="5"/>
      <c r="R295" s="3" t="s">
        <v>65</v>
      </c>
      <c r="S295" s="3" t="s">
        <v>654</v>
      </c>
      <c r="T295" s="3" t="s">
        <v>862</v>
      </c>
      <c r="U295" s="5" t="s">
        <v>862</v>
      </c>
      <c r="V295" s="5" t="s">
        <v>181</v>
      </c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 t="s">
        <v>65</v>
      </c>
      <c r="AS295" s="3"/>
      <c r="AT295" s="5" t="s">
        <v>862</v>
      </c>
      <c r="AU295" s="3" t="s">
        <v>652</v>
      </c>
      <c r="AV295" s="3" t="s">
        <v>1735</v>
      </c>
      <c r="AW295" s="21" t="s">
        <v>1352</v>
      </c>
    </row>
    <row r="296" spans="1:49" ht="15.75" customHeight="1">
      <c r="A296" s="7" t="s">
        <v>801</v>
      </c>
      <c r="B296" s="7">
        <v>13</v>
      </c>
      <c r="C296" s="4">
        <v>12</v>
      </c>
      <c r="D296" s="3" t="s">
        <v>129</v>
      </c>
      <c r="E296" s="3" t="s">
        <v>190</v>
      </c>
      <c r="F296" s="3" t="s">
        <v>269</v>
      </c>
      <c r="G296" s="7" t="s">
        <v>1641</v>
      </c>
      <c r="H296" s="3" t="s">
        <v>1640</v>
      </c>
      <c r="I296" s="3" t="str">
        <f>IF(G296=H296,"false","TRUE")</f>
        <v>TRUE</v>
      </c>
      <c r="J296" s="4" t="str">
        <f>B296&amp;"."&amp;C296</f>
        <v>13.12</v>
      </c>
      <c r="K296" s="3" t="s">
        <v>1376</v>
      </c>
      <c r="L296" s="3"/>
      <c r="M296" s="5" t="s">
        <v>271</v>
      </c>
      <c r="N296" s="3" t="str">
        <f>M296&amp;" ("&amp;AU296&amp;")"</f>
        <v>&gt; home range diameter (Wearn &amp; Glover-Kapfer, 2017)</v>
      </c>
      <c r="O296" s="3" t="s">
        <v>268</v>
      </c>
      <c r="P296" s="5" t="s">
        <v>1766</v>
      </c>
      <c r="Q296" s="5"/>
      <c r="R296" s="3" t="s">
        <v>809</v>
      </c>
      <c r="S296" s="3" t="s">
        <v>271</v>
      </c>
      <c r="T296" s="3" t="s">
        <v>1762</v>
      </c>
      <c r="U296" s="5"/>
      <c r="V296" s="5" t="s">
        <v>181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 t="s">
        <v>1760</v>
      </c>
      <c r="AL296" s="3"/>
      <c r="AM296" s="3"/>
      <c r="AN296" s="3"/>
      <c r="AO296" s="3"/>
      <c r="AP296" s="3"/>
      <c r="AQ296" s="3"/>
      <c r="AR296" s="5"/>
      <c r="AS296" s="5"/>
      <c r="AT296" s="5" t="s">
        <v>862</v>
      </c>
      <c r="AU296" s="3" t="s">
        <v>35</v>
      </c>
      <c r="AV296" s="3" t="s">
        <v>1897</v>
      </c>
      <c r="AW296" s="21" t="s">
        <v>1352</v>
      </c>
    </row>
    <row r="297" spans="1:49" ht="15.75" customHeight="1">
      <c r="A297" s="7" t="s">
        <v>801</v>
      </c>
      <c r="B297" s="7">
        <v>13</v>
      </c>
      <c r="C297" s="4">
        <v>13</v>
      </c>
      <c r="D297" s="3" t="s">
        <v>129</v>
      </c>
      <c r="E297" s="3" t="s">
        <v>190</v>
      </c>
      <c r="F297" s="3" t="s">
        <v>505</v>
      </c>
      <c r="G297" s="7" t="s">
        <v>1642</v>
      </c>
      <c r="H297" s="3" t="s">
        <v>1641</v>
      </c>
      <c r="I297" s="3" t="str">
        <f>IF(G297=H297,"false","TRUE")</f>
        <v>TRUE</v>
      </c>
      <c r="J297" s="4" t="str">
        <f>B297&amp;"."&amp;C297</f>
        <v>13.13</v>
      </c>
      <c r="K297" s="3" t="s">
        <v>1373</v>
      </c>
      <c r="L297" s="3"/>
      <c r="M297" s="5" t="s">
        <v>1860</v>
      </c>
      <c r="N297" s="3" t="str">
        <f>M297&amp;" ("&amp;AU297&amp;")"</f>
        <v>1-2 km (Wearn &amp; Glover-Kapfer, 2017)</v>
      </c>
      <c r="O297" s="3" t="s">
        <v>504</v>
      </c>
      <c r="P297" s="5"/>
      <c r="Q297" s="5"/>
      <c r="R297" s="3" t="s">
        <v>500</v>
      </c>
      <c r="S297" s="3" t="s">
        <v>1860</v>
      </c>
      <c r="T297" s="3" t="s">
        <v>1859</v>
      </c>
      <c r="U297" s="5" t="s">
        <v>1785</v>
      </c>
      <c r="V297" s="5" t="s">
        <v>181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 t="s">
        <v>1760</v>
      </c>
      <c r="AL297" s="3"/>
      <c r="AM297" s="3" t="s">
        <v>828</v>
      </c>
      <c r="AN297" s="3"/>
      <c r="AO297" s="3"/>
      <c r="AP297" s="3"/>
      <c r="AQ297" s="3"/>
      <c r="AR297" s="5"/>
      <c r="AS297" s="5"/>
      <c r="AT297" s="5" t="s">
        <v>862</v>
      </c>
      <c r="AU297" s="3" t="s">
        <v>35</v>
      </c>
      <c r="AV297" s="3" t="s">
        <v>1735</v>
      </c>
      <c r="AW297" s="21" t="s">
        <v>1352</v>
      </c>
    </row>
    <row r="298" spans="1:49" ht="15.75" customHeight="1">
      <c r="A298" s="7" t="s">
        <v>801</v>
      </c>
      <c r="B298" s="7">
        <v>13</v>
      </c>
      <c r="C298" s="4">
        <v>14</v>
      </c>
      <c r="D298" s="3" t="s">
        <v>129</v>
      </c>
      <c r="E298" s="3" t="s">
        <v>190</v>
      </c>
      <c r="F298" s="3" t="s">
        <v>601</v>
      </c>
      <c r="G298" s="7" t="s">
        <v>1643</v>
      </c>
      <c r="H298" s="3" t="s">
        <v>1642</v>
      </c>
      <c r="I298" s="3" t="str">
        <f>IF(G298=H298,"false","TRUE")</f>
        <v>TRUE</v>
      </c>
      <c r="J298" s="4" t="str">
        <f>B298&amp;"."&amp;C298</f>
        <v>13.14</v>
      </c>
      <c r="K298" s="3" t="s">
        <v>1374</v>
      </c>
      <c r="L298" s="3"/>
      <c r="M298" s="5" t="s">
        <v>1858</v>
      </c>
      <c r="N298" s="3" t="str">
        <f>M298&amp;" ("&amp;AU298&amp;")"</f>
        <v>1-2 km or closer (Wearn &amp; Glover-Kapfer, 2017)</v>
      </c>
      <c r="O298" s="3" t="s">
        <v>504</v>
      </c>
      <c r="P298" s="5"/>
      <c r="Q298" s="5"/>
      <c r="R298" s="3" t="s">
        <v>600</v>
      </c>
      <c r="S298" s="3" t="s">
        <v>1858</v>
      </c>
      <c r="T298" s="3" t="s">
        <v>1857</v>
      </c>
      <c r="U298" s="5" t="s">
        <v>1785</v>
      </c>
      <c r="V298" s="5" t="s">
        <v>181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 t="s">
        <v>1760</v>
      </c>
      <c r="AL298" s="3"/>
      <c r="AM298" s="3" t="s">
        <v>828</v>
      </c>
      <c r="AN298" s="3"/>
      <c r="AO298" s="3"/>
      <c r="AP298" s="3"/>
      <c r="AQ298" s="3"/>
      <c r="AR298" s="5"/>
      <c r="AS298" s="5"/>
      <c r="AT298" s="5" t="s">
        <v>862</v>
      </c>
      <c r="AU298" s="3" t="s">
        <v>35</v>
      </c>
      <c r="AV298" s="3" t="s">
        <v>1735</v>
      </c>
      <c r="AW298" s="21" t="s">
        <v>1352</v>
      </c>
    </row>
    <row r="299" spans="1:49" ht="15.75" customHeight="1">
      <c r="A299" s="7" t="s">
        <v>801</v>
      </c>
      <c r="B299" s="7">
        <v>13</v>
      </c>
      <c r="C299" s="4">
        <v>16</v>
      </c>
      <c r="D299" s="3" t="s">
        <v>129</v>
      </c>
      <c r="E299" s="3" t="s">
        <v>187</v>
      </c>
      <c r="F299" s="3" t="s">
        <v>361</v>
      </c>
      <c r="G299" s="7" t="s">
        <v>1648</v>
      </c>
      <c r="H299" s="3" t="s">
        <v>1648</v>
      </c>
      <c r="I299" s="3" t="str">
        <f>IF(G299=H299,"false","TRUE")</f>
        <v>false</v>
      </c>
      <c r="J299" s="4" t="str">
        <f>B299&amp;"."&amp;C299</f>
        <v>13.16</v>
      </c>
      <c r="K299" s="3" t="s">
        <v>862</v>
      </c>
      <c r="L299" s="5"/>
      <c r="M299" s="5" t="s">
        <v>1895</v>
      </c>
      <c r="N299" s="3" t="str">
        <f>M299&amp;" ("&amp;AU299&amp;")"</f>
        <v>&lt;b&gt;No minimum&lt;/b&gt; (Becker et al., 2022; Moeller et al., 2023)</v>
      </c>
      <c r="O299" s="3" t="s">
        <v>356</v>
      </c>
      <c r="P299" s="3" t="s">
        <v>246</v>
      </c>
      <c r="Q299" s="3" t="b">
        <v>1</v>
      </c>
      <c r="R299" s="3" t="s">
        <v>352</v>
      </c>
      <c r="S299" s="5" t="s">
        <v>356</v>
      </c>
      <c r="T299" s="3" t="s">
        <v>862</v>
      </c>
      <c r="U299" s="5" t="s">
        <v>1737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" t="s">
        <v>862</v>
      </c>
      <c r="AU299" s="3" t="s">
        <v>180</v>
      </c>
      <c r="AV299" s="3" t="s">
        <v>1735</v>
      </c>
      <c r="AW299" s="21" t="s">
        <v>1352</v>
      </c>
    </row>
    <row r="300" spans="1:49" ht="15.75" customHeight="1">
      <c r="A300" s="7" t="s">
        <v>801</v>
      </c>
      <c r="B300" s="7">
        <v>13</v>
      </c>
      <c r="C300" s="4">
        <v>17</v>
      </c>
      <c r="D300" s="3" t="s">
        <v>129</v>
      </c>
      <c r="E300" s="3" t="s">
        <v>187</v>
      </c>
      <c r="F300" s="3" t="s">
        <v>432</v>
      </c>
      <c r="G300" s="7" t="s">
        <v>1649</v>
      </c>
      <c r="H300" s="3" t="s">
        <v>1649</v>
      </c>
      <c r="I300" s="3" t="str">
        <f>IF(G300=H300,"false","TRUE")</f>
        <v>false</v>
      </c>
      <c r="J300" s="4" t="str">
        <f>B300&amp;"."&amp;C300</f>
        <v>13.17</v>
      </c>
      <c r="K300" s="3" t="s">
        <v>862</v>
      </c>
      <c r="L300" s="3"/>
      <c r="M300" s="5" t="s">
        <v>1791</v>
      </c>
      <c r="N300" s="3" t="str">
        <f>M300&amp;" ("&amp;AU300&amp;")"</f>
        <v>Ideally ≥ 30 (Becker et al., 2022; Moeller et al., 2023)</v>
      </c>
      <c r="O300" s="3" t="s">
        <v>430</v>
      </c>
      <c r="P300" s="7" t="s">
        <v>1748</v>
      </c>
      <c r="Q300" s="7"/>
      <c r="R300" s="3" t="s">
        <v>431</v>
      </c>
      <c r="S300" s="3" t="s">
        <v>1791</v>
      </c>
      <c r="T300" s="3" t="s">
        <v>862</v>
      </c>
      <c r="U300" s="5" t="s">
        <v>1737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" t="s">
        <v>862</v>
      </c>
      <c r="AU300" s="3" t="s">
        <v>180</v>
      </c>
      <c r="AV300" s="3" t="s">
        <v>1735</v>
      </c>
      <c r="AW300" s="21" t="s">
        <v>1352</v>
      </c>
    </row>
    <row r="301" spans="1:49" ht="15.75" customHeight="1">
      <c r="A301" s="7" t="s">
        <v>801</v>
      </c>
      <c r="B301" s="7">
        <v>13</v>
      </c>
      <c r="C301" s="4">
        <v>21</v>
      </c>
      <c r="D301" s="5" t="s">
        <v>129</v>
      </c>
      <c r="E301" s="3" t="s">
        <v>177</v>
      </c>
      <c r="F301" s="3" t="s">
        <v>182</v>
      </c>
      <c r="G301" s="7" t="s">
        <v>1644</v>
      </c>
      <c r="H301" s="3" t="s">
        <v>1647</v>
      </c>
      <c r="I301" s="3" t="str">
        <f>IF(G301=H301,"false","TRUE")</f>
        <v>TRUE</v>
      </c>
      <c r="J301" s="4" t="str">
        <f>B301&amp;"."&amp;C301</f>
        <v>13.21</v>
      </c>
      <c r="K301" s="3" t="s">
        <v>862</v>
      </c>
      <c r="L301" s="5"/>
      <c r="M301" s="5" t="s">
        <v>1848</v>
      </c>
      <c r="N301" s="3" t="str">
        <f>M301&amp;" ("&amp;AU301&amp;")"</f>
        <v>Note: these recommendations are the same as REM (Becker et al., 2022; Moeller et al., 2023)</v>
      </c>
      <c r="O301" s="5" t="s">
        <v>181</v>
      </c>
      <c r="P301" s="5" t="s">
        <v>947</v>
      </c>
      <c r="Q301" s="5"/>
      <c r="R301" s="3" t="s">
        <v>862</v>
      </c>
      <c r="S301" s="5" t="s">
        <v>1848</v>
      </c>
      <c r="T301" s="3" t="s">
        <v>862</v>
      </c>
      <c r="U301" s="5" t="s">
        <v>947</v>
      </c>
      <c r="V301" s="5" t="s">
        <v>181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5"/>
      <c r="AS301" s="5"/>
      <c r="AT301" s="5" t="s">
        <v>862</v>
      </c>
      <c r="AU301" s="5" t="s">
        <v>180</v>
      </c>
      <c r="AV301" s="3" t="s">
        <v>1735</v>
      </c>
      <c r="AW301" s="21" t="s">
        <v>1352</v>
      </c>
    </row>
    <row r="302" spans="1:49" ht="15.75" customHeight="1">
      <c r="A302" s="7" t="s">
        <v>801</v>
      </c>
      <c r="B302" s="7">
        <v>13</v>
      </c>
      <c r="C302" s="4">
        <v>18</v>
      </c>
      <c r="D302" s="5" t="s">
        <v>129</v>
      </c>
      <c r="E302" s="3" t="s">
        <v>177</v>
      </c>
      <c r="F302" s="3" t="s">
        <v>724</v>
      </c>
      <c r="G302" s="7" t="s">
        <v>1645</v>
      </c>
      <c r="H302" s="3" t="s">
        <v>1644</v>
      </c>
      <c r="I302" s="3" t="str">
        <f>IF(G302=H302,"false","TRUE")</f>
        <v>TRUE</v>
      </c>
      <c r="J302" s="4" t="str">
        <f>B302&amp;"."&amp;C302</f>
        <v>13.18</v>
      </c>
      <c r="K302" s="3" t="s">
        <v>740</v>
      </c>
      <c r="L302" s="3"/>
      <c r="M302" s="5" t="s">
        <v>1894</v>
      </c>
      <c r="N302" s="3" t="str">
        <f>M302&amp;" ("&amp;AU302&amp;")"</f>
        <v>&lt;b&gt;≥ 20 (minumum)&lt;/b&gt; (REM: Rowcliffe et al., 2008; Wearn &amp; Glover-Kapfer, 2017)</v>
      </c>
      <c r="O302" s="5" t="s">
        <v>723</v>
      </c>
      <c r="P302" s="3" t="s">
        <v>246</v>
      </c>
      <c r="Q302" s="3" t="b">
        <v>1</v>
      </c>
      <c r="R302" s="5" t="s">
        <v>1777</v>
      </c>
      <c r="S302" s="5" t="s">
        <v>1776</v>
      </c>
      <c r="T302" s="3" t="s">
        <v>862</v>
      </c>
      <c r="U302" s="5" t="s">
        <v>1753</v>
      </c>
      <c r="V302" s="5" t="s">
        <v>181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 t="s">
        <v>1346</v>
      </c>
      <c r="AM302" s="3"/>
      <c r="AN302" s="3"/>
      <c r="AO302" s="3"/>
      <c r="AP302" s="3"/>
      <c r="AQ302" s="3"/>
      <c r="AR302" s="3"/>
      <c r="AS302" s="3"/>
      <c r="AT302" s="5" t="s">
        <v>862</v>
      </c>
      <c r="AU302" s="5" t="s">
        <v>284</v>
      </c>
      <c r="AV302" s="3" t="s">
        <v>1735</v>
      </c>
      <c r="AW302" s="21" t="s">
        <v>1352</v>
      </c>
    </row>
    <row r="303" spans="1:49" ht="15.75" customHeight="1">
      <c r="A303" s="7" t="s">
        <v>801</v>
      </c>
      <c r="B303" s="7">
        <v>13</v>
      </c>
      <c r="C303" s="4">
        <v>19</v>
      </c>
      <c r="D303" s="5" t="s">
        <v>129</v>
      </c>
      <c r="E303" s="3" t="s">
        <v>177</v>
      </c>
      <c r="F303" s="3" t="s">
        <v>286</v>
      </c>
      <c r="G303" s="7" t="s">
        <v>1646</v>
      </c>
      <c r="H303" s="3" t="s">
        <v>1645</v>
      </c>
      <c r="I303" s="3" t="str">
        <f>IF(G303=H303,"false","TRUE")</f>
        <v>TRUE</v>
      </c>
      <c r="J303" s="4" t="str">
        <f>B303&amp;"."&amp;C303</f>
        <v>13.19</v>
      </c>
      <c r="K303" s="3" t="s">
        <v>862</v>
      </c>
      <c r="L303" s="3"/>
      <c r="M303" s="5" t="s">
        <v>279</v>
      </c>
      <c r="N303" s="3" t="str">
        <f>M303&amp;" ("&amp;AU303&amp;")"</f>
        <v>Ideally &gt; 50 (REM: Rowcliffe et al., 2008; Wearn &amp; Glover-Kapfer, 2017)</v>
      </c>
      <c r="O303" s="5" t="s">
        <v>285</v>
      </c>
      <c r="P303" s="7" t="s">
        <v>1748</v>
      </c>
      <c r="Q303" s="7"/>
      <c r="R303" s="5" t="s">
        <v>280</v>
      </c>
      <c r="S303" s="5" t="s">
        <v>279</v>
      </c>
      <c r="T303" s="3" t="s">
        <v>862</v>
      </c>
      <c r="U303" s="5" t="s">
        <v>1753</v>
      </c>
      <c r="V303" s="5" t="s">
        <v>181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5"/>
      <c r="AS303" s="5"/>
      <c r="AT303" s="5" t="s">
        <v>862</v>
      </c>
      <c r="AU303" s="5" t="s">
        <v>284</v>
      </c>
      <c r="AV303" s="3" t="s">
        <v>1735</v>
      </c>
      <c r="AW303" s="21" t="s">
        <v>1352</v>
      </c>
    </row>
    <row r="304" spans="1:49" ht="15.75" customHeight="1">
      <c r="A304" s="7" t="s">
        <v>801</v>
      </c>
      <c r="B304" s="7">
        <v>13</v>
      </c>
      <c r="C304" s="4">
        <v>20</v>
      </c>
      <c r="D304" s="5" t="s">
        <v>129</v>
      </c>
      <c r="E304" s="3" t="s">
        <v>177</v>
      </c>
      <c r="F304" s="3" t="s">
        <v>644</v>
      </c>
      <c r="G304" s="7" t="s">
        <v>1647</v>
      </c>
      <c r="H304" s="3" t="s">
        <v>1646</v>
      </c>
      <c r="I304" s="3" t="str">
        <f>IF(G304=H304,"false","TRUE")</f>
        <v>TRUE</v>
      </c>
      <c r="J304" s="4" t="str">
        <f>B304&amp;"."&amp;C304</f>
        <v>13.20</v>
      </c>
      <c r="K304" s="3" t="s">
        <v>862</v>
      </c>
      <c r="L304" s="5"/>
      <c r="M304" s="5" t="s">
        <v>643</v>
      </c>
      <c r="N304" s="3" t="str">
        <f>M304&amp;" ("&amp;AU304&amp;")"</f>
        <v>Dependent on species' density (REM: Wearn &amp; Glover-Kapfer, 2017)</v>
      </c>
      <c r="O304" s="5" t="s">
        <v>642</v>
      </c>
      <c r="P304" s="5" t="s">
        <v>1856</v>
      </c>
      <c r="Q304" s="5"/>
      <c r="R304" s="5" t="s">
        <v>65</v>
      </c>
      <c r="S304" s="5" t="s">
        <v>643</v>
      </c>
      <c r="T304" s="3" t="s">
        <v>862</v>
      </c>
      <c r="U304" s="5" t="s">
        <v>862</v>
      </c>
      <c r="V304" s="5" t="s">
        <v>181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 t="s">
        <v>65</v>
      </c>
      <c r="AS304" s="3"/>
      <c r="AT304" s="5" t="s">
        <v>643</v>
      </c>
      <c r="AU304" s="5" t="s">
        <v>312</v>
      </c>
      <c r="AV304" s="3" t="s">
        <v>1735</v>
      </c>
      <c r="AW304" s="21" t="s">
        <v>1352</v>
      </c>
    </row>
    <row r="305" spans="1:49" ht="15.75" customHeight="1">
      <c r="A305" s="7" t="s">
        <v>801</v>
      </c>
      <c r="B305" s="7">
        <v>13</v>
      </c>
      <c r="C305" s="4">
        <v>22</v>
      </c>
      <c r="D305" s="5" t="s">
        <v>129</v>
      </c>
      <c r="E305" s="3" t="s">
        <v>197</v>
      </c>
      <c r="F305" s="3" t="s">
        <v>582</v>
      </c>
      <c r="G305" s="7" t="s">
        <v>1656</v>
      </c>
      <c r="H305" s="3" t="s">
        <v>1656</v>
      </c>
      <c r="I305" s="3" t="str">
        <f>IF(G305=H305,"false","TRUE")</f>
        <v>false</v>
      </c>
      <c r="J305" s="4" t="str">
        <f>B305&amp;"."&amp;C305</f>
        <v>13.22</v>
      </c>
      <c r="K305" s="3" t="s">
        <v>862</v>
      </c>
      <c r="L305" s="3"/>
      <c r="M305" s="5" t="s">
        <v>584</v>
      </c>
      <c r="N305" s="3" t="str">
        <f>M305&amp;" ("&amp;AU305&amp;")"</f>
        <v>Ideally &lt; 12 months (Wearn &amp; Glover-Kapfer, 2017)</v>
      </c>
      <c r="O305" s="5" t="s">
        <v>580</v>
      </c>
      <c r="P305" s="7" t="s">
        <v>1748</v>
      </c>
      <c r="Q305" s="7"/>
      <c r="R305" s="5" t="s">
        <v>581</v>
      </c>
      <c r="S305" s="5" t="s">
        <v>584</v>
      </c>
      <c r="T305" s="3" t="s">
        <v>862</v>
      </c>
      <c r="U305" s="5" t="s">
        <v>1747</v>
      </c>
      <c r="V305" s="5" t="s">
        <v>181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5"/>
      <c r="AS305" s="5"/>
      <c r="AT305" s="5" t="s">
        <v>862</v>
      </c>
      <c r="AU305" s="5" t="s">
        <v>35</v>
      </c>
      <c r="AV305" s="3" t="s">
        <v>1735</v>
      </c>
      <c r="AW305" s="21" t="s">
        <v>1352</v>
      </c>
    </row>
    <row r="306" spans="1:49" ht="15.75" customHeight="1">
      <c r="A306" s="7" t="s">
        <v>801</v>
      </c>
      <c r="B306" s="7">
        <v>13</v>
      </c>
      <c r="C306" s="4">
        <v>23</v>
      </c>
      <c r="D306" s="5" t="s">
        <v>129</v>
      </c>
      <c r="E306" s="3" t="s">
        <v>197</v>
      </c>
      <c r="F306" s="3" t="s">
        <v>559</v>
      </c>
      <c r="G306" s="7" t="s">
        <v>1657</v>
      </c>
      <c r="H306" s="3" t="s">
        <v>1657</v>
      </c>
      <c r="I306" s="3" t="str">
        <f>IF(G306=H306,"false","TRUE")</f>
        <v>false</v>
      </c>
      <c r="J306" s="4" t="str">
        <f>B306&amp;"."&amp;C306</f>
        <v>13.23</v>
      </c>
      <c r="K306" s="3" t="s">
        <v>862</v>
      </c>
      <c r="L306" s="5"/>
      <c r="M306" s="5" t="s">
        <v>1896</v>
      </c>
      <c r="N306" s="3" t="str">
        <f>M306&amp;" ("&amp;AU306&amp;")"</f>
        <v>&lt;b&gt;No maximum&lt;/b&gt; (Rowcliffe et al., 2008)</v>
      </c>
      <c r="O306" s="5" t="s">
        <v>556</v>
      </c>
      <c r="P306" s="5" t="s">
        <v>1779</v>
      </c>
      <c r="Q306" s="3" t="b">
        <v>1</v>
      </c>
      <c r="R306" s="5" t="s">
        <v>558</v>
      </c>
      <c r="S306" s="5" t="s">
        <v>561</v>
      </c>
      <c r="T306" s="3" t="s">
        <v>862</v>
      </c>
      <c r="U306" s="5" t="s">
        <v>1747</v>
      </c>
      <c r="V306" s="5" t="s">
        <v>181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5"/>
      <c r="AS306" s="5"/>
      <c r="AT306" s="5" t="s">
        <v>862</v>
      </c>
      <c r="AU306" s="5" t="s">
        <v>555</v>
      </c>
      <c r="AV306" s="3" t="s">
        <v>1735</v>
      </c>
      <c r="AW306" s="21" t="s">
        <v>1352</v>
      </c>
    </row>
    <row r="307" spans="1:49" ht="15.75" customHeight="1">
      <c r="A307" s="7" t="s">
        <v>801</v>
      </c>
      <c r="B307" s="7">
        <v>13</v>
      </c>
      <c r="C307" s="4">
        <v>24</v>
      </c>
      <c r="D307" s="5" t="s">
        <v>129</v>
      </c>
      <c r="E307" s="3" t="s">
        <v>197</v>
      </c>
      <c r="F307" s="3" t="s">
        <v>559</v>
      </c>
      <c r="G307" s="7" t="s">
        <v>1657</v>
      </c>
      <c r="H307" s="3" t="s">
        <v>1855</v>
      </c>
      <c r="I307" s="3" t="str">
        <f>IF(G307=H307,"false","TRUE")</f>
        <v>TRUE</v>
      </c>
      <c r="J307" s="4" t="str">
        <f>B307&amp;"."&amp;C307</f>
        <v>13.24</v>
      </c>
      <c r="K307" s="3" t="s">
        <v>862</v>
      </c>
      <c r="L307" s="5"/>
      <c r="M307" s="5" t="s">
        <v>1896</v>
      </c>
      <c r="N307" s="3" t="str">
        <f>M307&amp;" ("&amp;AU307&amp;")"</f>
        <v>&lt;b&gt;No maximum&lt;/b&gt; (Rowcliffe et al., 2008)</v>
      </c>
      <c r="O307" s="5" t="s">
        <v>556</v>
      </c>
      <c r="P307" s="5" t="s">
        <v>1779</v>
      </c>
      <c r="Q307" s="3" t="b">
        <v>1</v>
      </c>
      <c r="R307" s="5" t="s">
        <v>558</v>
      </c>
      <c r="S307" s="5" t="s">
        <v>561</v>
      </c>
      <c r="T307" s="3" t="s">
        <v>862</v>
      </c>
      <c r="U307" s="5" t="s">
        <v>1747</v>
      </c>
      <c r="V307" s="5" t="s">
        <v>181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5"/>
      <c r="AS307" s="5"/>
      <c r="AT307" s="5" t="s">
        <v>862</v>
      </c>
      <c r="AU307" s="5" t="s">
        <v>555</v>
      </c>
      <c r="AV307" s="3" t="s">
        <v>1735</v>
      </c>
      <c r="AW307" s="21" t="s">
        <v>1352</v>
      </c>
    </row>
    <row r="308" spans="1:49" ht="15.75" customHeight="1">
      <c r="A308" s="7" t="s">
        <v>801</v>
      </c>
      <c r="B308" s="7">
        <v>15</v>
      </c>
      <c r="C308" s="4">
        <v>1</v>
      </c>
      <c r="D308" s="3" t="s">
        <v>72</v>
      </c>
      <c r="E308" s="3" t="s">
        <v>40</v>
      </c>
      <c r="F308" s="3" t="s">
        <v>156</v>
      </c>
      <c r="G308" s="7" t="s">
        <v>1667</v>
      </c>
      <c r="H308" s="3" t="s">
        <v>1667</v>
      </c>
      <c r="I308" s="3" t="str">
        <f>IF(G308=H308,"false","TRUE")</f>
        <v>false</v>
      </c>
      <c r="J308" s="4" t="str">
        <f>B308&amp;"."&amp;C308</f>
        <v>15.1</v>
      </c>
      <c r="K308" s="3" t="s">
        <v>862</v>
      </c>
      <c r="L308" s="5"/>
      <c r="M308" s="5" t="s">
        <v>153</v>
      </c>
      <c r="N308" s="3" t="str">
        <f>M308&amp;" ("&amp;AU308&amp;")"</f>
        <v>Random with respect to movement (Loonam et al., 2021)</v>
      </c>
      <c r="O308" s="3" t="s">
        <v>153</v>
      </c>
      <c r="P308" s="5" t="s">
        <v>1735</v>
      </c>
      <c r="Q308" s="5"/>
      <c r="R308" s="3" t="s">
        <v>136</v>
      </c>
      <c r="S308" s="3" t="s">
        <v>153</v>
      </c>
      <c r="T308" s="3" t="s">
        <v>862</v>
      </c>
      <c r="U308" s="5" t="s">
        <v>862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 t="s">
        <v>65</v>
      </c>
      <c r="AS308" s="3"/>
      <c r="AT308" s="5" t="s">
        <v>862</v>
      </c>
      <c r="AU308" s="3" t="s">
        <v>58</v>
      </c>
      <c r="AV308" s="3" t="s">
        <v>1735</v>
      </c>
      <c r="AW308" s="21" t="s">
        <v>1352</v>
      </c>
    </row>
    <row r="309" spans="1:49" ht="15.75" customHeight="1">
      <c r="A309" s="7" t="s">
        <v>801</v>
      </c>
      <c r="B309" s="7">
        <v>15</v>
      </c>
      <c r="C309" s="4">
        <v>2</v>
      </c>
      <c r="D309" s="3" t="s">
        <v>72</v>
      </c>
      <c r="E309" s="3" t="s">
        <v>40</v>
      </c>
      <c r="F309" s="3" t="s">
        <v>98</v>
      </c>
      <c r="G309" s="7" t="s">
        <v>1668</v>
      </c>
      <c r="H309" s="3" t="s">
        <v>1668</v>
      </c>
      <c r="I309" s="3" t="str">
        <f>IF(G309=H309,"false","TRUE")</f>
        <v>false</v>
      </c>
      <c r="J309" s="4" t="str">
        <f>B309&amp;"."&amp;C309</f>
        <v>15.2</v>
      </c>
      <c r="K309" s="3" t="s">
        <v>862</v>
      </c>
      <c r="L309" s="5"/>
      <c r="M309" s="5" t="s">
        <v>95</v>
      </c>
      <c r="N309" s="3" t="str">
        <f>M309&amp;" ("&amp;AU309&amp;")"</f>
        <v>Systematic (Loonam et al., 2021)</v>
      </c>
      <c r="O309" s="3" t="s">
        <v>95</v>
      </c>
      <c r="P309" s="5" t="s">
        <v>1735</v>
      </c>
      <c r="Q309" s="5"/>
      <c r="R309" s="3" t="s">
        <v>95</v>
      </c>
      <c r="S309" s="3" t="s">
        <v>95</v>
      </c>
      <c r="T309" s="3" t="s">
        <v>862</v>
      </c>
      <c r="U309" s="5" t="s">
        <v>862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5"/>
      <c r="AS309" s="5"/>
      <c r="AT309" s="5" t="s">
        <v>862</v>
      </c>
      <c r="AU309" s="3" t="s">
        <v>58</v>
      </c>
      <c r="AV309" s="3" t="s">
        <v>1735</v>
      </c>
      <c r="AW309" s="21" t="s">
        <v>1352</v>
      </c>
    </row>
    <row r="310" spans="1:49" ht="15.75" customHeight="1">
      <c r="A310" s="7" t="s">
        <v>801</v>
      </c>
      <c r="B310" s="7">
        <v>15</v>
      </c>
      <c r="C310" s="4">
        <v>3</v>
      </c>
      <c r="D310" s="3" t="s">
        <v>72</v>
      </c>
      <c r="E310" s="3" t="s">
        <v>40</v>
      </c>
      <c r="F310" s="3" t="s">
        <v>73</v>
      </c>
      <c r="G310" s="7" t="s">
        <v>1669</v>
      </c>
      <c r="H310" s="3" t="s">
        <v>1669</v>
      </c>
      <c r="I310" s="3" t="str">
        <f>IF(G310=H310,"false","TRUE")</f>
        <v>false</v>
      </c>
      <c r="J310" s="4" t="str">
        <f>B310&amp;"."&amp;C310</f>
        <v>15.3</v>
      </c>
      <c r="K310" s="3" t="s">
        <v>862</v>
      </c>
      <c r="L310" s="5"/>
      <c r="M310" s="5" t="s">
        <v>67</v>
      </c>
      <c r="N310" s="3" t="str">
        <f>M310&amp;" ("&amp;AU310&amp;")"</f>
        <v>Systematic random (Loonam et al., 2021)</v>
      </c>
      <c r="O310" s="3" t="s">
        <v>67</v>
      </c>
      <c r="P310" s="5" t="s">
        <v>1735</v>
      </c>
      <c r="Q310" s="5"/>
      <c r="R310" s="3" t="s">
        <v>67</v>
      </c>
      <c r="S310" s="3" t="s">
        <v>67</v>
      </c>
      <c r="T310" s="3" t="s">
        <v>862</v>
      </c>
      <c r="U310" s="5" t="s">
        <v>862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5"/>
      <c r="AS310" s="5"/>
      <c r="AT310" s="5" t="s">
        <v>862</v>
      </c>
      <c r="AU310" s="3" t="s">
        <v>58</v>
      </c>
      <c r="AV310" s="3" t="s">
        <v>1735</v>
      </c>
      <c r="AW310" s="21" t="s">
        <v>1352</v>
      </c>
    </row>
    <row r="311" spans="1:49" ht="15.75" customHeight="1">
      <c r="A311" s="7" t="s">
        <v>801</v>
      </c>
      <c r="B311" s="7">
        <v>15</v>
      </c>
      <c r="C311" s="4">
        <v>4</v>
      </c>
      <c r="D311" s="7" t="s">
        <v>72</v>
      </c>
      <c r="E311" s="7" t="s">
        <v>184</v>
      </c>
      <c r="F311" s="3" t="s">
        <v>613</v>
      </c>
      <c r="G311" s="7" t="s">
        <v>1675</v>
      </c>
      <c r="H311" s="3" t="s">
        <v>1675</v>
      </c>
      <c r="I311" s="3" t="str">
        <f>IF(G311=H311,"false","TRUE")</f>
        <v>false</v>
      </c>
      <c r="J311" s="4" t="str">
        <f>B311&amp;"."&amp;C311</f>
        <v>15.4</v>
      </c>
      <c r="K311" s="3" t="s">
        <v>862</v>
      </c>
      <c r="L311" s="5"/>
      <c r="M311" s="5" t="s">
        <v>637</v>
      </c>
      <c r="N311" s="3" t="str">
        <f>M311&amp;" ("&amp;AU311&amp;")"</f>
        <v>Dependent on species density and distribution (e.g., more cameras with lower density and more clumped distribution) (Moeller et al., 2018)</v>
      </c>
      <c r="O311" s="7" t="s">
        <v>610</v>
      </c>
      <c r="P311" s="5" t="s">
        <v>1841</v>
      </c>
      <c r="Q311" s="5"/>
      <c r="R311" s="7" t="s">
        <v>65</v>
      </c>
      <c r="S311" s="5" t="s">
        <v>637</v>
      </c>
      <c r="T311" s="3" t="s">
        <v>862</v>
      </c>
      <c r="U311" s="5" t="s">
        <v>862</v>
      </c>
      <c r="V311" s="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5"/>
      <c r="AS311" s="5"/>
      <c r="AT311" s="5" t="s">
        <v>862</v>
      </c>
      <c r="AU311" s="7" t="s">
        <v>195</v>
      </c>
      <c r="AV311" s="3" t="s">
        <v>1735</v>
      </c>
      <c r="AW311" s="21" t="s">
        <v>1352</v>
      </c>
    </row>
    <row r="312" spans="1:49" ht="15.75" customHeight="1">
      <c r="A312" s="7" t="s">
        <v>801</v>
      </c>
      <c r="B312" s="7">
        <v>15</v>
      </c>
      <c r="C312" s="4">
        <v>5</v>
      </c>
      <c r="D312" s="3" t="s">
        <v>72</v>
      </c>
      <c r="E312" s="3" t="s">
        <v>190</v>
      </c>
      <c r="F312" s="3" t="s">
        <v>385</v>
      </c>
      <c r="G312" s="7" t="s">
        <v>1670</v>
      </c>
      <c r="H312" s="3" t="s">
        <v>1670</v>
      </c>
      <c r="I312" s="3" t="str">
        <f>IF(G312=H312,"false","TRUE")</f>
        <v>false</v>
      </c>
      <c r="J312" s="4" t="str">
        <f>B312&amp;"."&amp;C312</f>
        <v>15.5</v>
      </c>
      <c r="K312" s="3" t="s">
        <v>1370</v>
      </c>
      <c r="L312" s="3"/>
      <c r="M312" s="5" t="s">
        <v>1895</v>
      </c>
      <c r="N312" s="3" t="str">
        <f>M312&amp;" ("&amp;AU312&amp;")"</f>
        <v>&lt;b&gt;No minimum&lt;/b&gt; (Howe et al., 2017)</v>
      </c>
      <c r="O312" s="3" t="s">
        <v>384</v>
      </c>
      <c r="P312" s="3" t="s">
        <v>246</v>
      </c>
      <c r="Q312" s="3" t="b">
        <v>1</v>
      </c>
      <c r="R312" s="3" t="s">
        <v>352</v>
      </c>
      <c r="S312" s="5" t="s">
        <v>356</v>
      </c>
      <c r="T312" s="3" t="s">
        <v>1844</v>
      </c>
      <c r="U312" s="5" t="s">
        <v>1785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40</v>
      </c>
      <c r="AI312" s="3"/>
      <c r="AJ312" s="3"/>
      <c r="AK312" s="3"/>
      <c r="AL312" s="3"/>
      <c r="AM312" s="3"/>
      <c r="AN312" s="3"/>
      <c r="AO312" s="3"/>
      <c r="AP312" s="3"/>
      <c r="AQ312" s="3"/>
      <c r="AR312" s="5"/>
      <c r="AS312" s="5"/>
      <c r="AT312" s="5" t="s">
        <v>862</v>
      </c>
      <c r="AU312" s="3" t="s">
        <v>355</v>
      </c>
      <c r="AV312" s="3" t="s">
        <v>1735</v>
      </c>
      <c r="AW312" s="21" t="s">
        <v>1352</v>
      </c>
    </row>
    <row r="313" spans="1:49" ht="15.75" customHeight="1">
      <c r="A313" s="7" t="s">
        <v>801</v>
      </c>
      <c r="B313" s="7">
        <v>15</v>
      </c>
      <c r="C313" s="4">
        <v>6</v>
      </c>
      <c r="D313" s="3" t="s">
        <v>72</v>
      </c>
      <c r="E313" s="3" t="s">
        <v>187</v>
      </c>
      <c r="F313" s="3" t="s">
        <v>360</v>
      </c>
      <c r="G313" s="7" t="s">
        <v>1674</v>
      </c>
      <c r="H313" s="3" t="s">
        <v>1674</v>
      </c>
      <c r="I313" s="3" t="str">
        <f>IF(G313=H313,"false","TRUE")</f>
        <v>false</v>
      </c>
      <c r="J313" s="4" t="str">
        <f>B313&amp;"."&amp;C313</f>
        <v>15.6</v>
      </c>
      <c r="K313" s="3" t="s">
        <v>862</v>
      </c>
      <c r="L313" s="5"/>
      <c r="M313" s="5" t="s">
        <v>1895</v>
      </c>
      <c r="N313" s="3" t="str">
        <f>M313&amp;" ("&amp;AU313&amp;")"</f>
        <v>&lt;b&gt;No minimum&lt;/b&gt; (Howe et al., 2017)</v>
      </c>
      <c r="O313" s="3" t="s">
        <v>356</v>
      </c>
      <c r="P313" s="3" t="s">
        <v>246</v>
      </c>
      <c r="Q313" s="3" t="b">
        <v>1</v>
      </c>
      <c r="R313" s="3" t="s">
        <v>352</v>
      </c>
      <c r="S313" s="5" t="s">
        <v>356</v>
      </c>
      <c r="T313" s="3" t="s">
        <v>862</v>
      </c>
      <c r="U313" s="5" t="s">
        <v>1737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" t="s">
        <v>862</v>
      </c>
      <c r="AU313" s="3" t="s">
        <v>355</v>
      </c>
      <c r="AV313" s="3" t="s">
        <v>1735</v>
      </c>
      <c r="AW313" s="21" t="s">
        <v>1352</v>
      </c>
    </row>
    <row r="314" spans="1:49" ht="15.75" customHeight="1">
      <c r="A314" s="7" t="s">
        <v>801</v>
      </c>
      <c r="B314" s="7">
        <v>15</v>
      </c>
      <c r="C314" s="4">
        <v>7</v>
      </c>
      <c r="D314" s="5" t="s">
        <v>72</v>
      </c>
      <c r="E314" s="3" t="s">
        <v>177</v>
      </c>
      <c r="F314" s="3" t="s">
        <v>640</v>
      </c>
      <c r="G314" s="7" t="s">
        <v>1671</v>
      </c>
      <c r="H314" s="3" t="s">
        <v>1671</v>
      </c>
      <c r="I314" s="3" t="str">
        <f>IF(G314=H314,"false","TRUE")</f>
        <v>false</v>
      </c>
      <c r="J314" s="4" t="str">
        <f>B314&amp;"."&amp;C314</f>
        <v>15.7</v>
      </c>
      <c r="K314" s="3" t="s">
        <v>862</v>
      </c>
      <c r="L314" s="5"/>
      <c r="M314" s="5" t="s">
        <v>1840</v>
      </c>
      <c r="N314" s="3" t="str">
        <f>M314&amp;" ("&amp;AU314&amp;")"</f>
        <v>Dependent on species' density and distribution (e.g., more cameras with lower density and more clumped distribution) (Howe et al., 2017)</v>
      </c>
      <c r="O314" s="5" t="s">
        <v>637</v>
      </c>
      <c r="P314" s="5" t="s">
        <v>1841</v>
      </c>
      <c r="Q314" s="5"/>
      <c r="R314" s="5" t="s">
        <v>65</v>
      </c>
      <c r="S314" s="5" t="s">
        <v>1840</v>
      </c>
      <c r="T314" s="3" t="s">
        <v>862</v>
      </c>
      <c r="U314" s="5" t="s">
        <v>862</v>
      </c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 t="s">
        <v>65</v>
      </c>
      <c r="AS314" s="3"/>
      <c r="AT314" s="5" t="s">
        <v>637</v>
      </c>
      <c r="AU314" s="5" t="s">
        <v>355</v>
      </c>
      <c r="AV314" s="3" t="s">
        <v>1735</v>
      </c>
      <c r="AW314" s="21" t="s">
        <v>1352</v>
      </c>
    </row>
    <row r="315" spans="1:49" ht="15.75" customHeight="1">
      <c r="A315" s="7" t="s">
        <v>801</v>
      </c>
      <c r="B315" s="7">
        <v>15</v>
      </c>
      <c r="C315" s="4">
        <v>8</v>
      </c>
      <c r="D315" s="5" t="s">
        <v>72</v>
      </c>
      <c r="E315" s="3" t="s">
        <v>177</v>
      </c>
      <c r="F315" s="3" t="s">
        <v>722</v>
      </c>
      <c r="G315" s="7" t="s">
        <v>1672</v>
      </c>
      <c r="H315" s="3" t="s">
        <v>1672</v>
      </c>
      <c r="I315" s="3" t="str">
        <f>IF(G315=H315,"false","TRUE")</f>
        <v>false</v>
      </c>
      <c r="J315" s="4" t="str">
        <f>B315&amp;"."&amp;C315</f>
        <v>15.8</v>
      </c>
      <c r="K315" s="3" t="s">
        <v>740</v>
      </c>
      <c r="L315" s="3"/>
      <c r="M315" s="5" t="s">
        <v>1894</v>
      </c>
      <c r="N315" s="3" t="str">
        <f>M315&amp;" ("&amp;AU315&amp;")"</f>
        <v>&lt;b&gt;≥ 20 (minumum)&lt;/b&gt; (Moeller et al., 2018)</v>
      </c>
      <c r="O315" s="5" t="s">
        <v>719</v>
      </c>
      <c r="P315" s="3" t="s">
        <v>246</v>
      </c>
      <c r="Q315" s="3" t="b">
        <v>1</v>
      </c>
      <c r="R315" s="5" t="s">
        <v>1777</v>
      </c>
      <c r="S315" s="5" t="s">
        <v>1776</v>
      </c>
      <c r="T315" s="3" t="s">
        <v>862</v>
      </c>
      <c r="U315" s="5" t="s">
        <v>1753</v>
      </c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 t="s">
        <v>1346</v>
      </c>
      <c r="AM315" s="3"/>
      <c r="AN315" s="3"/>
      <c r="AO315" s="3"/>
      <c r="AP315" s="3"/>
      <c r="AQ315" s="3"/>
      <c r="AR315" s="3"/>
      <c r="AS315" s="3"/>
      <c r="AT315" s="5" t="s">
        <v>862</v>
      </c>
      <c r="AU315" s="5" t="s">
        <v>195</v>
      </c>
      <c r="AV315" s="3" t="s">
        <v>1735</v>
      </c>
      <c r="AW315" s="21" t="s">
        <v>1352</v>
      </c>
    </row>
    <row r="316" spans="1:49" ht="15.75" customHeight="1">
      <c r="A316" s="7" t="s">
        <v>801</v>
      </c>
      <c r="B316" s="7">
        <v>15</v>
      </c>
      <c r="C316" s="4">
        <v>9</v>
      </c>
      <c r="D316" s="5" t="s">
        <v>72</v>
      </c>
      <c r="E316" s="3" t="s">
        <v>177</v>
      </c>
      <c r="F316" s="3" t="s">
        <v>283</v>
      </c>
      <c r="G316" s="7" t="s">
        <v>1673</v>
      </c>
      <c r="H316" s="3" t="s">
        <v>1673</v>
      </c>
      <c r="I316" s="3" t="str">
        <f>IF(G316=H316,"false","TRUE")</f>
        <v>false</v>
      </c>
      <c r="J316" s="4" t="str">
        <f>B316&amp;"."&amp;C316</f>
        <v>15.9</v>
      </c>
      <c r="K316" s="3" t="s">
        <v>862</v>
      </c>
      <c r="L316" s="3"/>
      <c r="M316" s="5" t="s">
        <v>279</v>
      </c>
      <c r="N316" s="3" t="str">
        <f>M316&amp;" ("&amp;AU316&amp;")"</f>
        <v>Ideally &gt; 50 (Moeller et al., 2018)</v>
      </c>
      <c r="O316" s="5" t="s">
        <v>279</v>
      </c>
      <c r="P316" s="7" t="s">
        <v>1748</v>
      </c>
      <c r="Q316" s="7"/>
      <c r="R316" s="5" t="s">
        <v>280</v>
      </c>
      <c r="S316" s="5" t="s">
        <v>279</v>
      </c>
      <c r="T316" s="3" t="s">
        <v>862</v>
      </c>
      <c r="U316" s="5" t="s">
        <v>1753</v>
      </c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5"/>
      <c r="AS316" s="5"/>
      <c r="AT316" s="5" t="s">
        <v>862</v>
      </c>
      <c r="AU316" s="5" t="s">
        <v>195</v>
      </c>
      <c r="AV316" s="3" t="s">
        <v>1735</v>
      </c>
      <c r="AW316" s="21" t="s">
        <v>1352</v>
      </c>
    </row>
    <row r="317" spans="1:49" ht="15.75" customHeight="1">
      <c r="A317" s="7" t="s">
        <v>801</v>
      </c>
      <c r="B317" s="7">
        <v>15</v>
      </c>
      <c r="C317" s="4">
        <v>10</v>
      </c>
      <c r="D317" s="5" t="s">
        <v>72</v>
      </c>
      <c r="E317" s="3" t="s">
        <v>197</v>
      </c>
      <c r="F317" s="3" t="s">
        <v>205</v>
      </c>
      <c r="G317" s="7" t="s">
        <v>1676</v>
      </c>
      <c r="H317" s="3" t="s">
        <v>1676</v>
      </c>
      <c r="I317" s="3" t="str">
        <f>IF(G317=H317,"false","TRUE")</f>
        <v>false</v>
      </c>
      <c r="J317" s="4" t="str">
        <f>B317&amp;"."&amp;C317</f>
        <v>15.10</v>
      </c>
      <c r="K317" s="3" t="s">
        <v>862</v>
      </c>
      <c r="L317" s="5"/>
      <c r="M317" s="5" t="s">
        <v>1843</v>
      </c>
      <c r="N317" s="3" t="str">
        <f>M317&amp;" ("&amp;AU317&amp;")"</f>
        <v>No requirements (Moeller et al., 2018)</v>
      </c>
      <c r="O317" s="5" t="s">
        <v>196</v>
      </c>
      <c r="P317" s="5" t="s">
        <v>1745</v>
      </c>
      <c r="Q317" s="5"/>
      <c r="R317" s="3" t="s">
        <v>862</v>
      </c>
      <c r="S317" s="3" t="s">
        <v>1843</v>
      </c>
      <c r="T317" s="3" t="s">
        <v>862</v>
      </c>
      <c r="U317" s="5" t="s">
        <v>862</v>
      </c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5"/>
      <c r="AS317" s="5"/>
      <c r="AT317" s="5" t="s">
        <v>862</v>
      </c>
      <c r="AU317" s="5" t="s">
        <v>195</v>
      </c>
      <c r="AV317" s="3" t="s">
        <v>1735</v>
      </c>
      <c r="AW317" s="21" t="s">
        <v>1352</v>
      </c>
    </row>
    <row r="318" spans="1:49" ht="15.75" customHeight="1"/>
    <row r="319" spans="1:49" ht="15.75" customHeight="1"/>
    <row r="320" spans="1:4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AW317" xr:uid="{9630B9B8-0691-4F8E-AED0-EB3FFB9D3D1B}">
    <sortState xmlns:xlrd2="http://schemas.microsoft.com/office/spreadsheetml/2017/richdata2" ref="A2:AW317">
      <sortCondition ref="L1:L317"/>
    </sortState>
  </autoFilter>
  <conditionalFormatting sqref="H314:H317 E3:H313 E1:K2 O1:V313 I3:K317 L1:M317">
    <cfRule type="containsText" dxfId="147" priority="78" operator="containsText" text="num_cams">
      <formula>NOT(ISERROR(SEARCH(("num_cams"),(E1))))</formula>
    </cfRule>
  </conditionalFormatting>
  <conditionalFormatting sqref="O1:O30 O247:O313 AU3:AU37 AT54:AT313 AU247:AU313 D106:E158 G106:G158 P106:R155 P190:R213 P215:R215 P218:R222 P285:R285 M106:M155 M190:M213 M215 M218:M222 M285 AW1:AW317 AV2:AV313 K20:L59">
    <cfRule type="cellIs" dxfId="146" priority="84" operator="equal">
      <formula>"-"</formula>
    </cfRule>
  </conditionalFormatting>
  <conditionalFormatting sqref="O1:O1048576 S1:S1048576">
    <cfRule type="containsText" dxfId="145" priority="35" operator="containsText" text="null">
      <formula>NOT(ISERROR(SEARCH("null",O1)))</formula>
    </cfRule>
  </conditionalFormatting>
  <conditionalFormatting sqref="O31 S221:U222 K156:L1048576 K90:L92 K20:L88">
    <cfRule type="containsText" dxfId="144" priority="72" operator="containsText" text="hr_size">
      <formula>NOT(ISERROR(SEARCH("hr_size",K20)))</formula>
    </cfRule>
  </conditionalFormatting>
  <conditionalFormatting sqref="O31:O38">
    <cfRule type="cellIs" dxfId="143" priority="73" operator="equal">
      <formula>"-"</formula>
    </cfRule>
  </conditionalFormatting>
  <conditionalFormatting sqref="O32:O38 O1:O30 O40:O42 O44:O59 O61:O313">
    <cfRule type="containsText" dxfId="142" priority="74" operator="containsText" text="stratified">
      <formula>NOT(ISERROR(SEARCH(("stratified"),(O1))))</formula>
    </cfRule>
  </conditionalFormatting>
  <conditionalFormatting sqref="O39">
    <cfRule type="containsText" dxfId="141" priority="70" operator="containsText" text="hr_size">
      <formula>NOT(ISERROR(SEARCH("hr_size",O39)))</formula>
    </cfRule>
    <cfRule type="cellIs" dxfId="140" priority="71" operator="equal">
      <formula>"-"</formula>
    </cfRule>
  </conditionalFormatting>
  <conditionalFormatting sqref="O40:O58 AU1:AV2">
    <cfRule type="cellIs" dxfId="139" priority="76" operator="equal">
      <formula>"-"</formula>
    </cfRule>
  </conditionalFormatting>
  <conditionalFormatting sqref="O43">
    <cfRule type="containsText" dxfId="138" priority="69" operator="containsText" text="hr_size">
      <formula>NOT(ISERROR(SEARCH("hr_size",O43)))</formula>
    </cfRule>
  </conditionalFormatting>
  <conditionalFormatting sqref="O60">
    <cfRule type="containsText" dxfId="137" priority="27" operator="containsText" text="null">
      <formula>NOT(ISERROR(SEARCH("null",O60)))</formula>
    </cfRule>
    <cfRule type="containsText" dxfId="136" priority="28" operator="containsText" text="Note: these recommendations ">
      <formula>NOT(ISERROR(SEARCH("Note: these recommendations ",O60)))</formula>
    </cfRule>
    <cfRule type="containsText" dxfId="135" priority="29" operator="containsText" text="num_cams">
      <formula>NOT(ISERROR(SEARCH(("num_cams"),(O60))))</formula>
    </cfRule>
    <cfRule type="containsText" dxfId="134" priority="30" operator="containsText" text="cam_arrange">
      <formula>NOT(ISERROR(SEARCH(("cam_arrange"),(O60))))</formula>
    </cfRule>
    <cfRule type="containsText" dxfId="133" priority="31" operator="containsText" text="camdays_per_loc">
      <formula>NOT(ISERROR(SEARCH(("camdays_per_loc"),(O60))))</formula>
    </cfRule>
    <cfRule type="containsText" dxfId="132" priority="32" operator="containsText" text="survey_duration">
      <formula>NOT(ISERROR(SEARCH(("survey_duration"),(O60))))</formula>
    </cfRule>
    <cfRule type="containsText" dxfId="131" priority="33" operator="containsText" text="cam_days_ttl">
      <formula>NOT(ISERROR(SEARCH(("cam_days_ttl"),(O60))))</formula>
    </cfRule>
    <cfRule type="containsText" dxfId="130" priority="34" operator="containsText" text="cam_spacing">
      <formula>NOT(ISERROR(SEARCH(("cam_spacing"),(O60))))</formula>
    </cfRule>
  </conditionalFormatting>
  <conditionalFormatting sqref="O106:O158">
    <cfRule type="cellIs" dxfId="129" priority="75" operator="equal">
      <formula>"-"</formula>
    </cfRule>
  </conditionalFormatting>
  <conditionalFormatting sqref="O176">
    <cfRule type="cellIs" dxfId="128" priority="85" operator="equal">
      <formula>"-"</formula>
    </cfRule>
  </conditionalFormatting>
  <conditionalFormatting sqref="V1:V195 AT1:AT49 AR50:AT313 V241:V262 P1:R313 T5:U5 M1:M313 L93:L155 L163 K2:K317 L2:L59">
    <cfRule type="cellIs" dxfId="127" priority="65" operator="equal">
      <formula>"min"</formula>
    </cfRule>
  </conditionalFormatting>
  <conditionalFormatting sqref="P1:R1048576 M1:M1048576">
    <cfRule type="containsText" dxfId="126" priority="64" operator="containsText" text="**Minumum -**">
      <formula>NOT(ISERROR(SEARCH("**Minumum -**",M1)))</formula>
    </cfRule>
  </conditionalFormatting>
  <conditionalFormatting sqref="P62:R62 M62">
    <cfRule type="containsText" dxfId="125" priority="61" operator="containsText" text="**Minumum -**">
      <formula>NOT(ISERROR(SEARCH("**Minumum -**",M62)))</formula>
    </cfRule>
    <cfRule type="cellIs" dxfId="124" priority="62" operator="equal">
      <formula>"min"</formula>
    </cfRule>
    <cfRule type="containsText" dxfId="123" priority="63" operator="containsText" text="hr_size">
      <formula>NOT(ISERROR(SEARCH("hr_size",M62)))</formula>
    </cfRule>
  </conditionalFormatting>
  <conditionalFormatting sqref="K1:L1">
    <cfRule type="containsText" dxfId="122" priority="39" operator="containsText" text="Note: these recommendations ">
      <formula>NOT(ISERROR(SEARCH("Note: these recommendations ",K1)))</formula>
    </cfRule>
    <cfRule type="containsText" dxfId="121" priority="40" operator="containsText" text="num_cams">
      <formula>NOT(ISERROR(SEARCH(("num_cams"),(K1))))</formula>
    </cfRule>
    <cfRule type="containsText" dxfId="120" priority="41" operator="containsText" text="cam_arrange">
      <formula>NOT(ISERROR(SEARCH(("cam_arrange"),(K1))))</formula>
    </cfRule>
    <cfRule type="containsText" dxfId="119" priority="42" operator="containsText" text="camdays_per_loc">
      <formula>NOT(ISERROR(SEARCH(("camdays_per_loc"),(K1))))</formula>
    </cfRule>
    <cfRule type="containsText" dxfId="118" priority="43" operator="containsText" text="survey_duration">
      <formula>NOT(ISERROR(SEARCH(("survey_duration"),(K1))))</formula>
    </cfRule>
    <cfRule type="containsText" dxfId="117" priority="44" operator="containsText" text="cam_days_ttl">
      <formula>NOT(ISERROR(SEARCH(("cam_days_ttl"),(K1))))</formula>
    </cfRule>
    <cfRule type="containsText" dxfId="116" priority="45" operator="containsText" text="cam_spacing">
      <formula>NOT(ISERROR(SEARCH(("cam_spacing"),(K1))))</formula>
    </cfRule>
  </conditionalFormatting>
  <conditionalFormatting sqref="T5 L90:L1048576 L1:L88 K1:K1048576">
    <cfRule type="containsText" dxfId="115" priority="53" operator="containsText" text="sp_occ_restr">
      <formula>NOT(ISERROR(SEARCH("sp_occ_restr",K1)))</formula>
    </cfRule>
  </conditionalFormatting>
  <conditionalFormatting sqref="H314:H317 E3:H313 E1:K2 O1:V313 I3:K317 L1:M317">
    <cfRule type="containsText" dxfId="114" priority="79" operator="containsText" text="cam_arrange">
      <formula>NOT(ISERROR(SEARCH(("cam_arrange"),(E1))))</formula>
    </cfRule>
    <cfRule type="containsText" dxfId="113" priority="80" operator="containsText" text="camdays_per_loc">
      <formula>NOT(ISERROR(SEARCH(("camdays_per_loc"),(E1))))</formula>
    </cfRule>
    <cfRule type="containsText" dxfId="112" priority="81" operator="containsText" text="survey_duration">
      <formula>NOT(ISERROR(SEARCH(("survey_duration"),(E1))))</formula>
    </cfRule>
    <cfRule type="containsText" dxfId="111" priority="82" operator="containsText" text="cam_days_ttl">
      <formula>NOT(ISERROR(SEARCH(("cam_days_ttl"),(E1))))</formula>
    </cfRule>
    <cfRule type="containsText" dxfId="110" priority="83" operator="containsText" text="cam_spacing">
      <formula>NOT(ISERROR(SEARCH(("cam_spacing"),(E1))))</formula>
    </cfRule>
  </conditionalFormatting>
  <conditionalFormatting sqref="S1:S1048576 P299:R300 T90:U1048576 T1:U88 M1 M299:M300 O1:O1048576 L90:L1048576 L1:L88 K1:K1048576">
    <cfRule type="containsText" dxfId="109" priority="38" operator="containsText" text="Note: these recommendations ">
      <formula>NOT(ISERROR(SEARCH("Note: these recommendations ",K1)))</formula>
    </cfRule>
  </conditionalFormatting>
  <conditionalFormatting sqref="T288:U289 K288:L289">
    <cfRule type="containsText" dxfId="108" priority="54" operator="containsText" text="num_cams">
      <formula>NOT(ISERROR(SEARCH(("num_cams"),(K288))))</formula>
    </cfRule>
    <cfRule type="containsText" dxfId="107" priority="55" operator="containsText" text="cam_arrange">
      <formula>NOT(ISERROR(SEARCH(("cam_arrange"),(K288))))</formula>
    </cfRule>
    <cfRule type="containsText" dxfId="106" priority="56" operator="containsText" text="camdays_per_loc">
      <formula>NOT(ISERROR(SEARCH(("camdays_per_loc"),(K288))))</formula>
    </cfRule>
    <cfRule type="containsText" dxfId="105" priority="57" operator="containsText" text="survey_duration">
      <formula>NOT(ISERROR(SEARCH(("survey_duration"),(K288))))</formula>
    </cfRule>
    <cfRule type="containsText" dxfId="104" priority="58" operator="containsText" text="cam_days_ttl">
      <formula>NOT(ISERROR(SEARCH(("cam_days_ttl"),(K288))))</formula>
    </cfRule>
    <cfRule type="containsText" dxfId="103" priority="59" operator="containsText" text="cam_spacing">
      <formula>NOT(ISERROR(SEARCH(("cam_spacing"),(K288))))</formula>
    </cfRule>
  </conditionalFormatting>
  <conditionalFormatting sqref="O221:O222 AR1:AS49">
    <cfRule type="containsText" dxfId="102" priority="66" operator="containsText" text="hr_size">
      <formula>NOT(ISERROR(SEARCH("hr_size",O1)))</formula>
    </cfRule>
  </conditionalFormatting>
  <conditionalFormatting sqref="T89:U89">
    <cfRule type="containsText" dxfId="101" priority="60" operator="containsText" text="Note: these recommendations ">
      <formula>NOT(ISERROR(SEARCH("Note: these recommendations ",T89)))</formula>
    </cfRule>
  </conditionalFormatting>
  <conditionalFormatting sqref="V264:V266 V269:V313">
    <cfRule type="cellIs" dxfId="100" priority="67" operator="equal">
      <formula>"min"</formula>
    </cfRule>
  </conditionalFormatting>
  <conditionalFormatting sqref="V1">
    <cfRule type="containsText" dxfId="99" priority="36" operator="containsText" text="Note: these recommendations ">
      <formula>NOT(ISERROR(SEARCH("Note: these recommendations ",V1)))</formula>
    </cfRule>
    <cfRule type="containsText" dxfId="98" priority="37" operator="containsText" text="hr_size">
      <formula>NOT(ISERROR(SEARCH("hr_size",V1)))</formula>
    </cfRule>
  </conditionalFormatting>
  <conditionalFormatting sqref="V196:V240 V267:V268">
    <cfRule type="containsText" dxfId="97" priority="68" operator="containsText" text="stratified">
      <formula>NOT(ISERROR(SEARCH(("stratified"),(V196))))</formula>
    </cfRule>
  </conditionalFormatting>
  <conditionalFormatting sqref="V266:V268 V27:V28 AT27:AT28 V32 AT32 V38 AT38 V41:V45 AT42:AT43 AU42:AU58 V47:V56 AT48 AT51 AR107:AS109 V109:V110 AR111:AS113 V112:V116 V120:V123 AR121:AS129 V125:V135 AR131:AS137 V137:V138 AR139:AS139 AR146:AS147 V152 AR152:AS155 V155:V156 AR190:AS190 AR194:AS195 AR202:AS203 AR206:AS206 AR208:AS209 AR211:AS211 AR213:AS213 AR215:AS215 AR218:AS219 AR221:AS222 V262 V282 AR285:AS285 V292 V296 V300:V303 V306 V309 V312">
    <cfRule type="cellIs" dxfId="96" priority="77" operator="equal">
      <formula>"-"</formula>
    </cfRule>
  </conditionalFormatting>
  <conditionalFormatting sqref="Y251">
    <cfRule type="containsText" dxfId="95" priority="51" operator="containsText" text="sp_occ_restr">
      <formula>NOT(ISERROR(SEARCH("sp_occ_restr",Y251)))</formula>
    </cfRule>
    <cfRule type="containsText" dxfId="94" priority="52" operator="containsText" text="hr_size">
      <formula>NOT(ISERROR(SEARCH("hr_size",Y251)))</formula>
    </cfRule>
  </conditionalFormatting>
  <conditionalFormatting sqref="AN299:AN313">
    <cfRule type="duplicateValues" dxfId="93" priority="50"/>
  </conditionalFormatting>
  <conditionalFormatting sqref="AO301:AO309">
    <cfRule type="duplicateValues" dxfId="92" priority="47"/>
  </conditionalFormatting>
  <conditionalFormatting sqref="AP299">
    <cfRule type="duplicateValues" dxfId="91" priority="49"/>
  </conditionalFormatting>
  <conditionalFormatting sqref="AP300">
    <cfRule type="duplicateValues" dxfId="90" priority="48"/>
  </conditionalFormatting>
  <conditionalFormatting sqref="AQ310:AQ313">
    <cfRule type="duplicateValues" dxfId="89" priority="46"/>
  </conditionalFormatting>
  <conditionalFormatting sqref="AU90">
    <cfRule type="cellIs" dxfId="88" priority="86" operator="equal">
      <formula>"-"</formula>
    </cfRule>
  </conditionalFormatting>
  <conditionalFormatting sqref="AU106:AU123">
    <cfRule type="cellIs" dxfId="87" priority="87" operator="equal">
      <formula>"-"</formula>
    </cfRule>
  </conditionalFormatting>
  <conditionalFormatting sqref="AU125:AU158">
    <cfRule type="cellIs" dxfId="86" priority="88" operator="equal">
      <formula>"-"</formula>
    </cfRule>
  </conditionalFormatting>
  <conditionalFormatting sqref="F314:F317">
    <cfRule type="containsText" dxfId="85" priority="21" operator="containsText" text="num_cams">
      <formula>NOT(ISERROR(SEARCH(("num_cams"),(F314))))</formula>
    </cfRule>
    <cfRule type="containsText" dxfId="84" priority="22" operator="containsText" text="cam_arrange">
      <formula>NOT(ISERROR(SEARCH(("cam_arrange"),(F314))))</formula>
    </cfRule>
    <cfRule type="containsText" dxfId="83" priority="23" operator="containsText" text="camdays_per_loc">
      <formula>NOT(ISERROR(SEARCH(("camdays_per_loc"),(F314))))</formula>
    </cfRule>
    <cfRule type="containsText" dxfId="82" priority="24" operator="containsText" text="survey_duration">
      <formula>NOT(ISERROR(SEARCH(("survey_duration"),(F314))))</formula>
    </cfRule>
    <cfRule type="containsText" dxfId="81" priority="25" operator="containsText" text="cam_days_ttl">
      <formula>NOT(ISERROR(SEARCH(("cam_days_ttl"),(F314))))</formula>
    </cfRule>
    <cfRule type="containsText" dxfId="80" priority="26" operator="containsText" text="cam_spacing">
      <formula>NOT(ISERROR(SEARCH(("cam_spacing"),(F314))))</formula>
    </cfRule>
  </conditionalFormatting>
  <conditionalFormatting sqref="G314:G317">
    <cfRule type="containsText" dxfId="79" priority="15" operator="containsText" text="num_cams">
      <formula>NOT(ISERROR(SEARCH(("num_cams"),(G314))))</formula>
    </cfRule>
    <cfRule type="containsText" dxfId="78" priority="16" operator="containsText" text="cam_arrange">
      <formula>NOT(ISERROR(SEARCH(("cam_arrange"),(G314))))</formula>
    </cfRule>
    <cfRule type="containsText" dxfId="77" priority="17" operator="containsText" text="camdays_per_loc">
      <formula>NOT(ISERROR(SEARCH(("camdays_per_loc"),(G314))))</formula>
    </cfRule>
    <cfRule type="containsText" dxfId="76" priority="18" operator="containsText" text="survey_duration">
      <formula>NOT(ISERROR(SEARCH(("survey_duration"),(G314))))</formula>
    </cfRule>
    <cfRule type="containsText" dxfId="75" priority="19" operator="containsText" text="cam_days_ttl">
      <formula>NOT(ISERROR(SEARCH(("cam_days_ttl"),(G314))))</formula>
    </cfRule>
    <cfRule type="containsText" dxfId="74" priority="20" operator="containsText" text="cam_spacing">
      <formula>NOT(ISERROR(SEARCH(("cam_spacing"),(G314))))</formula>
    </cfRule>
  </conditionalFormatting>
  <conditionalFormatting sqref="E314:E317">
    <cfRule type="containsText" dxfId="73" priority="9" operator="containsText" text="num_cams">
      <formula>NOT(ISERROR(SEARCH(("num_cams"),(E314))))</formula>
    </cfRule>
    <cfRule type="containsText" dxfId="72" priority="10" operator="containsText" text="cam_arrange">
      <formula>NOT(ISERROR(SEARCH(("cam_arrange"),(E314))))</formula>
    </cfRule>
    <cfRule type="containsText" dxfId="71" priority="11" operator="containsText" text="camdays_per_loc">
      <formula>NOT(ISERROR(SEARCH(("camdays_per_loc"),(E314))))</formula>
    </cfRule>
    <cfRule type="containsText" dxfId="70" priority="12" operator="containsText" text="survey_duration">
      <formula>NOT(ISERROR(SEARCH(("survey_duration"),(E314))))</formula>
    </cfRule>
    <cfRule type="containsText" dxfId="69" priority="13" operator="containsText" text="cam_days_ttl">
      <formula>NOT(ISERROR(SEARCH(("cam_days_ttl"),(E314))))</formula>
    </cfRule>
    <cfRule type="containsText" dxfId="68" priority="14" operator="containsText" text="cam_spacing">
      <formula>NOT(ISERROR(SEARCH(("cam_spacing"),(E314))))</formula>
    </cfRule>
  </conditionalFormatting>
  <conditionalFormatting sqref="I1:I1048576">
    <cfRule type="containsText" dxfId="67" priority="8" operator="containsText" text="TRUE">
      <formula>NOT(ISERROR(SEARCH("TRUE",I1)))</formula>
    </cfRule>
  </conditionalFormatting>
  <conditionalFormatting sqref="S1:XFD1 O1:Q1 A1:M1">
    <cfRule type="duplicateValues" dxfId="66" priority="89"/>
  </conditionalFormatting>
  <conditionalFormatting sqref="L1">
    <cfRule type="cellIs" dxfId="65" priority="7" operator="equal">
      <formula>"min"</formula>
    </cfRule>
  </conditionalFormatting>
  <conditionalFormatting sqref="L1">
    <cfRule type="containsText" dxfId="64" priority="6" operator="containsText" text="**Minumum -**">
      <formula>NOT(ISERROR(SEARCH("**Minumum -**",L1)))</formula>
    </cfRule>
  </conditionalFormatting>
  <conditionalFormatting sqref="L5:L7">
    <cfRule type="containsText" dxfId="63" priority="5" operator="containsText" text="**Minumum -**">
      <formula>NOT(ISERROR(SEARCH("**Minumum -**",L5)))</formula>
    </cfRule>
  </conditionalFormatting>
  <conditionalFormatting sqref="M1:M1048576">
    <cfRule type="containsText" dxfId="62" priority="4" operator="containsText" text="home range">
      <formula>NOT(ISERROR(SEARCH("home range",M1)))</formula>
    </cfRule>
  </conditionalFormatting>
  <conditionalFormatting sqref="AV7">
    <cfRule type="cellIs" dxfId="61" priority="3" operator="equal">
      <formula>"-"</formula>
    </cfRule>
  </conditionalFormatting>
  <conditionalFormatting sqref="L227">
    <cfRule type="cellIs" dxfId="60" priority="2" operator="equal">
      <formula>"min"</formula>
    </cfRule>
  </conditionalFormatting>
  <conditionalFormatting sqref="L227">
    <cfRule type="cellIs" dxfId="59" priority="1" operator="equal">
      <formula>"min"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2" t="s">
        <v>799</v>
      </c>
      <c r="B1" s="52" t="s">
        <v>945</v>
      </c>
      <c r="C1" s="53" t="s">
        <v>0</v>
      </c>
      <c r="D1" s="54" t="s">
        <v>2</v>
      </c>
      <c r="E1" s="54" t="s">
        <v>1</v>
      </c>
      <c r="F1" s="54" t="s">
        <v>3</v>
      </c>
    </row>
    <row r="2" spans="1:7" ht="15.75" customHeight="1">
      <c r="A2" t="s">
        <v>845</v>
      </c>
      <c r="B2" t="s">
        <v>845</v>
      </c>
      <c r="C2" s="68" t="s">
        <v>6</v>
      </c>
      <c r="D2" s="1" t="s">
        <v>7</v>
      </c>
      <c r="E2" s="68" t="s">
        <v>849</v>
      </c>
      <c r="F2" s="2" t="s">
        <v>857</v>
      </c>
    </row>
    <row r="3" spans="1:7" ht="15.75" customHeight="1">
      <c r="A3" t="s">
        <v>845</v>
      </c>
      <c r="B3" t="s">
        <v>845</v>
      </c>
      <c r="C3" s="68" t="s">
        <v>4</v>
      </c>
      <c r="D3" s="1" t="s">
        <v>5</v>
      </c>
      <c r="E3" s="68" t="s">
        <v>848</v>
      </c>
      <c r="F3" s="2" t="s">
        <v>856</v>
      </c>
    </row>
    <row r="4" spans="1:7" ht="15.75" customHeight="1">
      <c r="A4" t="s">
        <v>845</v>
      </c>
      <c r="B4" t="s">
        <v>845</v>
      </c>
      <c r="C4" s="68" t="s">
        <v>8</v>
      </c>
      <c r="D4" s="1" t="s">
        <v>9</v>
      </c>
      <c r="E4" s="68" t="s">
        <v>850</v>
      </c>
      <c r="F4" s="2" t="s">
        <v>858</v>
      </c>
    </row>
    <row r="5" spans="1:7" ht="15.75" customHeight="1">
      <c r="A5" t="s">
        <v>845</v>
      </c>
      <c r="B5" t="s">
        <v>845</v>
      </c>
      <c r="C5" s="68" t="s">
        <v>10</v>
      </c>
      <c r="D5" s="1" t="s">
        <v>12</v>
      </c>
      <c r="E5" s="68" t="s">
        <v>11</v>
      </c>
      <c r="F5" s="2" t="s">
        <v>794</v>
      </c>
    </row>
    <row r="6" spans="1:7" ht="15.75" customHeight="1">
      <c r="A6" t="s">
        <v>845</v>
      </c>
      <c r="B6" t="s">
        <v>845</v>
      </c>
      <c r="C6" s="68" t="s">
        <v>13</v>
      </c>
      <c r="D6" s="1" t="s">
        <v>14</v>
      </c>
      <c r="E6" s="68" t="s">
        <v>851</v>
      </c>
      <c r="F6" s="2" t="s">
        <v>859</v>
      </c>
    </row>
    <row r="7" spans="1:7" ht="15.75" customHeight="1">
      <c r="A7" s="67" t="s">
        <v>800</v>
      </c>
      <c r="B7" s="45" t="s">
        <v>800</v>
      </c>
      <c r="C7" s="55" t="s">
        <v>15</v>
      </c>
      <c r="D7" s="56" t="s">
        <v>16</v>
      </c>
      <c r="E7" s="56" t="s">
        <v>846</v>
      </c>
      <c r="F7" s="58" t="s">
        <v>854</v>
      </c>
      <c r="G7"/>
    </row>
    <row r="8" spans="1:7" ht="15.75" customHeight="1">
      <c r="A8" s="48" t="s">
        <v>801</v>
      </c>
      <c r="B8" t="s">
        <v>801</v>
      </c>
      <c r="C8" s="68" t="s">
        <v>18</v>
      </c>
      <c r="D8" s="1" t="s">
        <v>793</v>
      </c>
      <c r="E8" s="1" t="s">
        <v>847</v>
      </c>
      <c r="F8" s="32" t="s">
        <v>855</v>
      </c>
      <c r="G8"/>
    </row>
    <row r="9" spans="1:7" ht="15.75" customHeight="1">
      <c r="A9" s="67" t="s">
        <v>800</v>
      </c>
      <c r="B9" s="45" t="s">
        <v>800</v>
      </c>
      <c r="C9" s="57" t="s">
        <v>90</v>
      </c>
      <c r="D9" s="58" t="s">
        <v>741</v>
      </c>
      <c r="E9" s="58" t="s">
        <v>1276</v>
      </c>
      <c r="F9" s="69" t="s">
        <v>1275</v>
      </c>
      <c r="G9"/>
    </row>
    <row r="10" spans="1:7" ht="15.75" customHeight="1">
      <c r="A10" s="48" t="s">
        <v>845</v>
      </c>
      <c r="B10" t="s">
        <v>845</v>
      </c>
      <c r="C10" s="68" t="s">
        <v>20</v>
      </c>
      <c r="D10" s="1" t="s">
        <v>22</v>
      </c>
      <c r="E10" s="1" t="s">
        <v>21</v>
      </c>
      <c r="F10" s="32" t="s">
        <v>795</v>
      </c>
      <c r="G10"/>
    </row>
    <row r="11" spans="1:7" ht="15.75" customHeight="1">
      <c r="A11" s="48" t="s">
        <v>845</v>
      </c>
      <c r="B11" t="s">
        <v>845</v>
      </c>
      <c r="C11" s="68" t="s">
        <v>810</v>
      </c>
      <c r="D11" s="70" t="s">
        <v>23</v>
      </c>
      <c r="E11" s="71" t="s">
        <v>1730</v>
      </c>
      <c r="F11" s="32" t="s">
        <v>796</v>
      </c>
      <c r="G11"/>
    </row>
    <row r="12" spans="1:7" ht="15.75" customHeight="1">
      <c r="A12" s="48" t="s">
        <v>845</v>
      </c>
      <c r="B12" t="s">
        <v>845</v>
      </c>
      <c r="C12" s="68" t="s">
        <v>25</v>
      </c>
      <c r="D12" s="30" t="s">
        <v>26</v>
      </c>
      <c r="E12" s="1" t="s">
        <v>1731</v>
      </c>
      <c r="F12" s="32" t="s">
        <v>797</v>
      </c>
      <c r="G12"/>
    </row>
    <row r="13" spans="1:7" ht="15.75" customHeight="1">
      <c r="A13" s="67" t="s">
        <v>800</v>
      </c>
      <c r="B13" s="45" t="s">
        <v>800</v>
      </c>
      <c r="C13" s="55" t="s">
        <v>24</v>
      </c>
      <c r="D13" s="56" t="s">
        <v>1727</v>
      </c>
      <c r="E13" s="56" t="s">
        <v>1728</v>
      </c>
      <c r="F13" s="58" t="s">
        <v>1729</v>
      </c>
      <c r="G13"/>
    </row>
    <row r="14" spans="1:7" ht="15.75" customHeight="1">
      <c r="A14" s="67" t="s">
        <v>800</v>
      </c>
      <c r="B14" s="45" t="s">
        <v>800</v>
      </c>
      <c r="C14" s="55" t="s">
        <v>17</v>
      </c>
      <c r="D14" s="56" t="s">
        <v>1268</v>
      </c>
      <c r="E14" s="56" t="s">
        <v>1732</v>
      </c>
      <c r="F14" s="58" t="s">
        <v>1726</v>
      </c>
      <c r="G14"/>
    </row>
    <row r="15" spans="1:7" ht="15.75" customHeight="1">
      <c r="A15" s="67" t="s">
        <v>800</v>
      </c>
      <c r="B15" s="45" t="s">
        <v>800</v>
      </c>
      <c r="C15" s="55" t="s">
        <v>19</v>
      </c>
      <c r="D15" s="56" t="s">
        <v>946</v>
      </c>
      <c r="E15" s="56" t="s">
        <v>1733</v>
      </c>
      <c r="F15" s="58" t="s">
        <v>1721</v>
      </c>
      <c r="G15"/>
    </row>
    <row r="16" spans="1:7" ht="15.75" customHeight="1">
      <c r="A16" t="s">
        <v>801</v>
      </c>
      <c r="B16" s="33" t="s">
        <v>800</v>
      </c>
      <c r="C16" s="68" t="s">
        <v>27</v>
      </c>
      <c r="D16" s="30" t="s">
        <v>28</v>
      </c>
      <c r="E16" s="68" t="s">
        <v>1722</v>
      </c>
      <c r="F16" s="2" t="s">
        <v>1723</v>
      </c>
      <c r="G16"/>
    </row>
    <row r="17" spans="1:7" ht="15.75" customHeight="1">
      <c r="A17" s="48" t="s">
        <v>845</v>
      </c>
      <c r="B17" t="s">
        <v>845</v>
      </c>
      <c r="C17" s="68" t="s">
        <v>29</v>
      </c>
      <c r="D17" s="1" t="s">
        <v>30</v>
      </c>
      <c r="E17" s="1" t="s">
        <v>852</v>
      </c>
      <c r="F17" s="32" t="s">
        <v>860</v>
      </c>
      <c r="G17"/>
    </row>
    <row r="18" spans="1:7" ht="15.75" customHeight="1">
      <c r="A18" s="48" t="s">
        <v>845</v>
      </c>
      <c r="B18" t="s">
        <v>845</v>
      </c>
      <c r="C18" s="68" t="s">
        <v>31</v>
      </c>
      <c r="D18" s="1" t="s">
        <v>32</v>
      </c>
      <c r="E18" s="1" t="s">
        <v>1734</v>
      </c>
      <c r="F18" s="32" t="s">
        <v>798</v>
      </c>
      <c r="G18"/>
    </row>
    <row r="19" spans="1:7" ht="15.75" customHeight="1">
      <c r="A19" s="48" t="s">
        <v>845</v>
      </c>
      <c r="B19" t="s">
        <v>845</v>
      </c>
      <c r="C19" s="68" t="s">
        <v>33</v>
      </c>
      <c r="D19" s="1" t="s">
        <v>791</v>
      </c>
      <c r="E19" s="1" t="s">
        <v>1724</v>
      </c>
      <c r="F19" s="32" t="s">
        <v>1725</v>
      </c>
      <c r="G19"/>
    </row>
    <row r="20" spans="1:7" ht="15.75" customHeight="1">
      <c r="A20" s="48" t="s">
        <v>845</v>
      </c>
      <c r="B20" t="s">
        <v>845</v>
      </c>
      <c r="C20" s="51" t="s">
        <v>34</v>
      </c>
      <c r="D20" s="1" t="s">
        <v>792</v>
      </c>
      <c r="E20" s="1" t="s">
        <v>853</v>
      </c>
      <c r="F20" s="32" t="s">
        <v>861</v>
      </c>
      <c r="G20"/>
    </row>
    <row r="21" spans="1:7" ht="15.75" customHeight="1">
      <c r="A21" s="32"/>
      <c r="B21" s="33" t="s">
        <v>800</v>
      </c>
      <c r="C21" s="2" t="s">
        <v>811</v>
      </c>
      <c r="D21" s="32"/>
      <c r="E21" s="32"/>
      <c r="F21" s="32"/>
      <c r="G21"/>
    </row>
    <row r="22" spans="1:7" ht="15.75" customHeight="1">
      <c r="A22" s="32"/>
      <c r="B22" s="33" t="s">
        <v>800</v>
      </c>
      <c r="C22" s="2" t="s">
        <v>177</v>
      </c>
      <c r="D22" s="32"/>
      <c r="E22" s="32"/>
      <c r="F22" s="32"/>
      <c r="G22"/>
    </row>
    <row r="23" spans="1:7" ht="15.75" customHeight="1">
      <c r="A23" s="32"/>
      <c r="B23" s="33" t="s">
        <v>800</v>
      </c>
      <c r="C23" s="2" t="s">
        <v>812</v>
      </c>
      <c r="D23" s="32"/>
      <c r="E23" s="32"/>
      <c r="F23" s="32"/>
      <c r="G23"/>
    </row>
    <row r="24" spans="1:7" ht="15.75" customHeight="1">
      <c r="A24" s="32"/>
      <c r="B24" s="33" t="s">
        <v>800</v>
      </c>
      <c r="C24" s="2" t="s">
        <v>813</v>
      </c>
      <c r="D24" s="32"/>
      <c r="E24" s="32"/>
      <c r="F24" s="32"/>
      <c r="G24"/>
    </row>
    <row r="25" spans="1:7" ht="15.75" customHeight="1">
      <c r="A25" s="32"/>
      <c r="B25" s="33" t="s">
        <v>800</v>
      </c>
      <c r="C25" s="2" t="s">
        <v>814</v>
      </c>
      <c r="D25" s="32"/>
      <c r="E25" s="32"/>
      <c r="F25" s="32"/>
      <c r="G25"/>
    </row>
    <row r="26" spans="1:7" ht="15.75" customHeight="1">
      <c r="A26" s="32"/>
      <c r="B26" s="33" t="s">
        <v>800</v>
      </c>
      <c r="C26" s="2" t="s">
        <v>815</v>
      </c>
      <c r="D26" s="32"/>
      <c r="E26" s="32"/>
      <c r="F26" s="32"/>
      <c r="G26"/>
    </row>
    <row r="27" spans="1:7" ht="15.75" customHeight="1">
      <c r="A27" s="32"/>
      <c r="B27" s="33" t="s">
        <v>800</v>
      </c>
      <c r="C27" s="2" t="s">
        <v>816</v>
      </c>
      <c r="D27" s="32"/>
      <c r="E27" s="32"/>
      <c r="F27" s="32"/>
      <c r="G27"/>
    </row>
    <row r="28" spans="1:7" ht="17.25" customHeight="1">
      <c r="A28" s="32"/>
      <c r="B28" s="33" t="s">
        <v>800</v>
      </c>
      <c r="C28" s="2" t="s">
        <v>817</v>
      </c>
      <c r="D28" s="32"/>
      <c r="E28" s="32"/>
      <c r="F28" s="32"/>
      <c r="G28"/>
    </row>
    <row r="29" spans="1:7" ht="15.75" customHeight="1">
      <c r="A29" s="2"/>
      <c r="B29" s="33" t="s">
        <v>800</v>
      </c>
      <c r="C29" s="2" t="s">
        <v>818</v>
      </c>
      <c r="D29" s="2"/>
      <c r="E29" s="2"/>
      <c r="F29" s="2"/>
      <c r="G29"/>
    </row>
    <row r="30" spans="1:7" ht="15.75" customHeight="1">
      <c r="A30" s="2"/>
      <c r="B30" t="s">
        <v>801</v>
      </c>
      <c r="C30" s="2" t="s">
        <v>819</v>
      </c>
      <c r="D30" s="2"/>
      <c r="E30" s="2"/>
      <c r="F30" s="2"/>
      <c r="G30"/>
    </row>
    <row r="31" spans="1:7" ht="15.75" customHeight="1">
      <c r="A31" s="2"/>
      <c r="B31" t="s">
        <v>801</v>
      </c>
      <c r="C31" s="2" t="s">
        <v>820</v>
      </c>
      <c r="D31" s="2"/>
      <c r="E31" s="2"/>
      <c r="F31" s="2"/>
      <c r="G31"/>
    </row>
    <row r="32" spans="1:7" ht="15.75" customHeight="1">
      <c r="A32" s="2"/>
      <c r="B32" t="s">
        <v>801</v>
      </c>
      <c r="C32" s="2" t="s">
        <v>821</v>
      </c>
      <c r="D32" s="2"/>
      <c r="E32" s="2"/>
      <c r="F32" s="2"/>
      <c r="G32"/>
    </row>
    <row r="33" spans="1:7" ht="15.75" customHeight="1">
      <c r="A33" s="2"/>
      <c r="B33" t="s">
        <v>801</v>
      </c>
      <c r="C33" s="2" t="s">
        <v>822</v>
      </c>
      <c r="D33" s="2"/>
      <c r="E33" s="2"/>
      <c r="F33" s="2"/>
      <c r="G33"/>
    </row>
    <row r="34" spans="1:7" ht="15.75" customHeight="1">
      <c r="A34" s="2"/>
      <c r="B34" t="s">
        <v>801</v>
      </c>
      <c r="C34" s="2" t="s">
        <v>823</v>
      </c>
      <c r="D34" s="2"/>
      <c r="E34" s="2"/>
      <c r="F34" s="2"/>
      <c r="G34"/>
    </row>
    <row r="35" spans="1:7" ht="15.75" customHeight="1">
      <c r="A35" s="2"/>
      <c r="B35" t="s">
        <v>801</v>
      </c>
      <c r="C35" s="2" t="s">
        <v>824</v>
      </c>
      <c r="D35" s="2"/>
      <c r="E35" s="2"/>
      <c r="F35" s="2"/>
      <c r="G35"/>
    </row>
    <row r="36" spans="1:7" ht="15.75" customHeight="1">
      <c r="A36" s="2"/>
      <c r="B36" t="s">
        <v>801</v>
      </c>
      <c r="C36" s="2" t="s">
        <v>825</v>
      </c>
      <c r="D36" s="2"/>
      <c r="E36" s="2"/>
      <c r="F36" s="2"/>
      <c r="G36"/>
    </row>
    <row r="37" spans="1:7" ht="15.75" customHeight="1">
      <c r="A37" s="2"/>
      <c r="B37" t="s">
        <v>801</v>
      </c>
      <c r="C37" s="2" t="s">
        <v>826</v>
      </c>
      <c r="D37" s="2"/>
      <c r="E37" s="2"/>
      <c r="F37" s="2"/>
      <c r="G37"/>
    </row>
    <row r="38" spans="1:7" ht="15.75" customHeight="1">
      <c r="A38" s="2"/>
      <c r="B38" t="s">
        <v>801</v>
      </c>
      <c r="C38" s="2" t="s">
        <v>827</v>
      </c>
      <c r="D38" s="2"/>
      <c r="E38" s="2"/>
      <c r="F38" s="2"/>
      <c r="G38"/>
    </row>
    <row r="39" spans="1:7" ht="15.75" customHeight="1">
      <c r="A39" s="2"/>
      <c r="B39" t="s">
        <v>801</v>
      </c>
      <c r="C39" s="2" t="s">
        <v>828</v>
      </c>
      <c r="D39" s="2"/>
      <c r="E39" s="2"/>
      <c r="F39" s="2"/>
      <c r="G39"/>
    </row>
    <row r="40" spans="1:7" ht="15.75" customHeight="1">
      <c r="A40" s="2"/>
      <c r="B40" t="s">
        <v>801</v>
      </c>
      <c r="C40" s="2" t="s">
        <v>829</v>
      </c>
      <c r="D40" s="2"/>
      <c r="E40" s="2"/>
      <c r="F40" s="2"/>
      <c r="G40"/>
    </row>
    <row r="41" spans="1:7" ht="15.75" customHeight="1">
      <c r="A41" s="32"/>
      <c r="B41" t="s">
        <v>801</v>
      </c>
      <c r="C41" s="2" t="s">
        <v>830</v>
      </c>
      <c r="D41" s="32"/>
      <c r="E41" s="32"/>
      <c r="F41" s="32"/>
      <c r="G41"/>
    </row>
    <row r="42" spans="1:7" ht="15.75" customHeight="1">
      <c r="A42" s="32"/>
      <c r="B42" t="s">
        <v>845</v>
      </c>
      <c r="C42" s="2" t="s">
        <v>831</v>
      </c>
      <c r="D42" s="32"/>
      <c r="E42" s="32"/>
      <c r="F42" s="32"/>
      <c r="G42"/>
    </row>
    <row r="43" spans="1:7" ht="15.75" customHeight="1">
      <c r="A43" s="32"/>
      <c r="B43" t="s">
        <v>845</v>
      </c>
      <c r="C43" s="2" t="s">
        <v>832</v>
      </c>
      <c r="D43" s="32"/>
      <c r="E43" s="32"/>
      <c r="F43" s="32"/>
      <c r="G43"/>
    </row>
    <row r="44" spans="1:7" ht="15.75" customHeight="1">
      <c r="A44" s="32"/>
      <c r="B44" t="s">
        <v>845</v>
      </c>
      <c r="C44" s="2" t="s">
        <v>833</v>
      </c>
      <c r="D44" s="32"/>
      <c r="E44" s="32"/>
      <c r="F44" s="32"/>
      <c r="G44"/>
    </row>
    <row r="45" spans="1:7" ht="15.75" customHeight="1">
      <c r="A45" s="32"/>
      <c r="B45" t="s">
        <v>845</v>
      </c>
      <c r="C45" s="2" t="s">
        <v>834</v>
      </c>
      <c r="D45" s="32"/>
      <c r="E45" s="32"/>
      <c r="F45" s="32"/>
      <c r="G45"/>
    </row>
    <row r="46" spans="1:7" ht="15.75" customHeight="1">
      <c r="A46" s="32"/>
      <c r="B46" t="s">
        <v>845</v>
      </c>
      <c r="C46" s="2" t="s">
        <v>835</v>
      </c>
      <c r="D46" s="32"/>
      <c r="E46" s="32"/>
      <c r="F46" s="32"/>
      <c r="G46"/>
    </row>
    <row r="47" spans="1:7" ht="15.75" customHeight="1">
      <c r="A47" s="32"/>
      <c r="B47" t="s">
        <v>845</v>
      </c>
      <c r="C47" s="2" t="s">
        <v>836</v>
      </c>
      <c r="D47" s="32"/>
      <c r="E47" s="32"/>
      <c r="F47" s="32"/>
      <c r="G47"/>
    </row>
    <row r="48" spans="1:7" ht="15.75" customHeight="1">
      <c r="A48" s="32"/>
      <c r="B48" t="s">
        <v>845</v>
      </c>
      <c r="C48" s="2" t="s">
        <v>837</v>
      </c>
      <c r="D48" s="32"/>
      <c r="E48" s="32"/>
      <c r="F48" s="32"/>
      <c r="G48"/>
    </row>
    <row r="49" spans="1:7" ht="15.75" customHeight="1">
      <c r="A49" s="32"/>
      <c r="B49" t="s">
        <v>845</v>
      </c>
      <c r="C49" s="2" t="s">
        <v>838</v>
      </c>
      <c r="D49" s="32"/>
      <c r="E49" s="32"/>
      <c r="F49" s="32"/>
      <c r="G49"/>
    </row>
    <row r="50" spans="1:7" ht="15.75" customHeight="1">
      <c r="A50" s="32"/>
      <c r="B50" t="s">
        <v>845</v>
      </c>
      <c r="C50" s="2" t="s">
        <v>839</v>
      </c>
      <c r="D50" s="32"/>
      <c r="E50" s="32"/>
      <c r="F50" s="32"/>
      <c r="G50"/>
    </row>
    <row r="51" spans="1:7" ht="15.75" customHeight="1">
      <c r="A51" s="32"/>
      <c r="B51" t="s">
        <v>845</v>
      </c>
      <c r="C51" s="2" t="s">
        <v>840</v>
      </c>
      <c r="D51" s="32"/>
      <c r="E51" s="32"/>
      <c r="F51" s="32"/>
      <c r="G51"/>
    </row>
    <row r="52" spans="1:7" ht="15.75" customHeight="1">
      <c r="A52" s="32"/>
      <c r="B52" t="s">
        <v>845</v>
      </c>
      <c r="C52" s="2" t="s">
        <v>841</v>
      </c>
      <c r="D52" s="32"/>
      <c r="E52" s="32"/>
      <c r="F52" s="32"/>
      <c r="G52"/>
    </row>
    <row r="53" spans="1:7" ht="15.75" customHeight="1">
      <c r="A53" s="32"/>
      <c r="B53" t="s">
        <v>845</v>
      </c>
      <c r="C53" s="2" t="s">
        <v>842</v>
      </c>
      <c r="D53" s="32"/>
      <c r="E53" s="32"/>
      <c r="F53" s="32"/>
      <c r="G53"/>
    </row>
    <row r="54" spans="1:7" ht="15.75" customHeight="1">
      <c r="A54" s="32"/>
      <c r="B54" t="s">
        <v>845</v>
      </c>
      <c r="C54" s="2" t="s">
        <v>843</v>
      </c>
      <c r="D54" s="32"/>
      <c r="E54" s="32"/>
      <c r="F54" s="32"/>
      <c r="G54"/>
    </row>
    <row r="55" spans="1:7" ht="15.75" customHeight="1">
      <c r="A55" s="32"/>
      <c r="B55" t="s">
        <v>845</v>
      </c>
      <c r="C55" s="2" t="s">
        <v>844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1" t="s">
        <v>1336</v>
      </c>
      <c r="B1" s="61" t="s">
        <v>812</v>
      </c>
      <c r="C1" s="61" t="s">
        <v>1337</v>
      </c>
    </row>
    <row r="2" spans="1:3">
      <c r="A2">
        <v>1</v>
      </c>
      <c r="B2" t="s">
        <v>867</v>
      </c>
      <c r="C2" t="s">
        <v>1277</v>
      </c>
    </row>
    <row r="3" spans="1:3">
      <c r="A3">
        <v>2</v>
      </c>
      <c r="B3" t="s">
        <v>866</v>
      </c>
      <c r="C3" t="s">
        <v>1278</v>
      </c>
    </row>
    <row r="4" spans="1:3">
      <c r="A4">
        <v>3</v>
      </c>
      <c r="B4" t="s">
        <v>868</v>
      </c>
      <c r="C4" t="s">
        <v>1335</v>
      </c>
    </row>
    <row r="5" spans="1:3">
      <c r="A5">
        <v>4</v>
      </c>
      <c r="B5" t="s">
        <v>869</v>
      </c>
      <c r="C5" t="s">
        <v>1334</v>
      </c>
    </row>
    <row r="6" spans="1:3">
      <c r="A6">
        <v>5</v>
      </c>
      <c r="B6" t="s">
        <v>865</v>
      </c>
      <c r="C6" t="s">
        <v>1333</v>
      </c>
    </row>
    <row r="7" spans="1:3">
      <c r="A7">
        <v>6</v>
      </c>
      <c r="B7" t="s">
        <v>1332</v>
      </c>
      <c r="C7" t="s">
        <v>1331</v>
      </c>
    </row>
    <row r="8" spans="1:3">
      <c r="A8">
        <v>7</v>
      </c>
      <c r="B8" t="s">
        <v>1330</v>
      </c>
      <c r="C8" t="s">
        <v>1329</v>
      </c>
    </row>
    <row r="9" spans="1:3">
      <c r="A9">
        <v>8</v>
      </c>
      <c r="B9" t="s">
        <v>863</v>
      </c>
      <c r="C9" t="s">
        <v>1328</v>
      </c>
    </row>
    <row r="10" spans="1:3">
      <c r="A10">
        <v>9</v>
      </c>
      <c r="B10" t="s">
        <v>864</v>
      </c>
      <c r="C1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0" t="s">
        <v>799</v>
      </c>
      <c r="B1" s="50" t="s">
        <v>1294</v>
      </c>
      <c r="C1" s="50" t="s">
        <v>1296</v>
      </c>
      <c r="D1" s="50" t="s">
        <v>737</v>
      </c>
      <c r="E1" s="50" t="s">
        <v>1293</v>
      </c>
      <c r="F1" s="50" t="s">
        <v>1297</v>
      </c>
      <c r="G1" s="50" t="s">
        <v>1298</v>
      </c>
      <c r="H1" s="50" t="s">
        <v>1712</v>
      </c>
      <c r="I1" s="50" t="s">
        <v>1299</v>
      </c>
    </row>
    <row r="2" spans="1:9">
      <c r="A2" s="31" t="s">
        <v>800</v>
      </c>
      <c r="B2">
        <v>1</v>
      </c>
      <c r="C2" t="b">
        <v>1</v>
      </c>
      <c r="D2" t="s">
        <v>51</v>
      </c>
      <c r="E2" t="s">
        <v>1277</v>
      </c>
      <c r="F2" t="s">
        <v>862</v>
      </c>
      <c r="G2" t="s">
        <v>862</v>
      </c>
      <c r="H2" t="s">
        <v>1277</v>
      </c>
      <c r="I2" t="s">
        <v>862</v>
      </c>
    </row>
    <row r="3" spans="1:9">
      <c r="A3" s="31" t="s">
        <v>800</v>
      </c>
      <c r="B3">
        <v>2</v>
      </c>
      <c r="C3" t="b">
        <v>1</v>
      </c>
      <c r="D3" t="s">
        <v>124</v>
      </c>
      <c r="E3" t="s">
        <v>1278</v>
      </c>
      <c r="F3" t="s">
        <v>1300</v>
      </c>
      <c r="G3" t="s">
        <v>862</v>
      </c>
      <c r="H3" t="s">
        <v>1278</v>
      </c>
      <c r="I3" t="s">
        <v>862</v>
      </c>
    </row>
    <row r="4" spans="1:9" ht="15">
      <c r="A4" t="b">
        <v>0</v>
      </c>
      <c r="B4">
        <v>3</v>
      </c>
      <c r="C4" t="b">
        <v>0</v>
      </c>
      <c r="D4" t="s">
        <v>124</v>
      </c>
      <c r="E4" t="s">
        <v>1278</v>
      </c>
      <c r="F4" t="s">
        <v>1342</v>
      </c>
      <c r="G4" s="65" t="s">
        <v>1711</v>
      </c>
      <c r="H4" t="s">
        <v>1713</v>
      </c>
      <c r="I4" t="s">
        <v>862</v>
      </c>
    </row>
    <row r="5" spans="1:9" ht="15">
      <c r="A5" t="b">
        <v>0</v>
      </c>
      <c r="B5">
        <v>4</v>
      </c>
      <c r="C5" t="b">
        <v>0</v>
      </c>
      <c r="D5" t="s">
        <v>124</v>
      </c>
      <c r="E5" t="s">
        <v>1278</v>
      </c>
      <c r="F5" t="s">
        <v>1343</v>
      </c>
      <c r="G5" s="66" t="s">
        <v>1710</v>
      </c>
      <c r="H5" t="s">
        <v>1714</v>
      </c>
      <c r="I5" t="s">
        <v>862</v>
      </c>
    </row>
    <row r="6" spans="1:9" ht="15">
      <c r="A6" t="b">
        <v>0</v>
      </c>
      <c r="B6">
        <v>5</v>
      </c>
      <c r="C6" t="b">
        <v>0</v>
      </c>
      <c r="D6" t="s">
        <v>124</v>
      </c>
      <c r="E6" t="s">
        <v>1278</v>
      </c>
      <c r="F6" t="s">
        <v>1302</v>
      </c>
      <c r="G6" s="65" t="s">
        <v>1709</v>
      </c>
      <c r="H6" t="s">
        <v>1715</v>
      </c>
      <c r="I6" t="s">
        <v>862</v>
      </c>
    </row>
    <row r="7" spans="1:9">
      <c r="A7" s="31" t="s">
        <v>800</v>
      </c>
      <c r="B7">
        <v>6</v>
      </c>
      <c r="C7" t="b">
        <v>1</v>
      </c>
      <c r="D7" t="s">
        <v>47</v>
      </c>
      <c r="E7" t="s">
        <v>1335</v>
      </c>
      <c r="F7" t="s">
        <v>862</v>
      </c>
      <c r="G7" t="s">
        <v>862</v>
      </c>
      <c r="H7" t="s">
        <v>1335</v>
      </c>
      <c r="I7" t="s">
        <v>1303</v>
      </c>
    </row>
    <row r="8" spans="1:9">
      <c r="A8" s="31" t="s">
        <v>800</v>
      </c>
      <c r="B8">
        <v>7</v>
      </c>
      <c r="C8" t="b">
        <v>1</v>
      </c>
      <c r="D8" t="s">
        <v>90</v>
      </c>
      <c r="E8" t="s">
        <v>1279</v>
      </c>
      <c r="F8" t="s">
        <v>862</v>
      </c>
      <c r="G8" t="s">
        <v>862</v>
      </c>
      <c r="H8" t="s">
        <v>1279</v>
      </c>
      <c r="I8" t="s">
        <v>862</v>
      </c>
    </row>
    <row r="9" spans="1:9">
      <c r="A9" t="b">
        <v>0</v>
      </c>
      <c r="B9">
        <v>8</v>
      </c>
      <c r="C9" t="b">
        <v>1</v>
      </c>
      <c r="D9" t="s">
        <v>90</v>
      </c>
      <c r="E9" t="s">
        <v>1279</v>
      </c>
      <c r="F9" t="s">
        <v>751</v>
      </c>
      <c r="G9" t="s">
        <v>1304</v>
      </c>
      <c r="H9" t="s">
        <v>1716</v>
      </c>
      <c r="I9" t="s">
        <v>862</v>
      </c>
    </row>
    <row r="10" spans="1:9">
      <c r="A10" t="b">
        <v>0</v>
      </c>
      <c r="B10">
        <v>9</v>
      </c>
      <c r="C10" t="b">
        <v>1</v>
      </c>
      <c r="D10" t="s">
        <v>90</v>
      </c>
      <c r="E10" t="s">
        <v>1279</v>
      </c>
      <c r="F10" t="s">
        <v>747</v>
      </c>
      <c r="G10" t="s">
        <v>1305</v>
      </c>
      <c r="H10" t="s">
        <v>1717</v>
      </c>
      <c r="I10" t="s">
        <v>1306</v>
      </c>
    </row>
    <row r="11" spans="1:9">
      <c r="A11" t="b">
        <v>0</v>
      </c>
      <c r="B11">
        <v>10</v>
      </c>
      <c r="C11" t="b">
        <v>1</v>
      </c>
      <c r="D11" t="s">
        <v>90</v>
      </c>
      <c r="E11" t="s">
        <v>1279</v>
      </c>
      <c r="F11" t="s">
        <v>753</v>
      </c>
      <c r="G11" t="s">
        <v>1307</v>
      </c>
      <c r="H11" t="s">
        <v>1718</v>
      </c>
      <c r="I11" t="s">
        <v>1308</v>
      </c>
    </row>
    <row r="12" spans="1:9">
      <c r="A12" t="b">
        <v>0</v>
      </c>
      <c r="B12">
        <v>11</v>
      </c>
      <c r="C12" t="b">
        <v>1</v>
      </c>
      <c r="D12" t="s">
        <v>90</v>
      </c>
      <c r="E12" t="s">
        <v>1279</v>
      </c>
      <c r="F12" t="s">
        <v>749</v>
      </c>
      <c r="G12" t="s">
        <v>1309</v>
      </c>
      <c r="H12" t="s">
        <v>1719</v>
      </c>
      <c r="I12" t="s">
        <v>1310</v>
      </c>
    </row>
    <row r="13" spans="1:9">
      <c r="A13" t="b">
        <v>0</v>
      </c>
      <c r="B13">
        <v>12</v>
      </c>
      <c r="C13" t="b">
        <v>1</v>
      </c>
      <c r="D13" t="s">
        <v>90</v>
      </c>
      <c r="E13" t="s">
        <v>1279</v>
      </c>
      <c r="F13" t="s">
        <v>742</v>
      </c>
      <c r="G13" t="s">
        <v>1311</v>
      </c>
      <c r="H13" t="s">
        <v>1720</v>
      </c>
      <c r="I13" t="s">
        <v>1312</v>
      </c>
    </row>
    <row r="14" spans="1:9">
      <c r="A14" t="b">
        <v>0</v>
      </c>
      <c r="B14">
        <v>13</v>
      </c>
      <c r="C14" t="b">
        <v>1</v>
      </c>
      <c r="D14" t="s">
        <v>56</v>
      </c>
      <c r="E14" t="s">
        <v>1280</v>
      </c>
      <c r="F14" t="s">
        <v>862</v>
      </c>
      <c r="G14" t="s">
        <v>862</v>
      </c>
      <c r="H14" t="s">
        <v>1280</v>
      </c>
      <c r="I14" t="s">
        <v>1313</v>
      </c>
    </row>
    <row r="15" spans="1:9">
      <c r="A15" t="b">
        <v>0</v>
      </c>
      <c r="B15">
        <v>14</v>
      </c>
      <c r="C15" t="b">
        <v>1</v>
      </c>
      <c r="D15" t="s">
        <v>108</v>
      </c>
      <c r="E15" t="s">
        <v>1281</v>
      </c>
      <c r="F15" t="s">
        <v>862</v>
      </c>
      <c r="G15" t="s">
        <v>862</v>
      </c>
      <c r="H15" t="s">
        <v>1281</v>
      </c>
      <c r="I15" t="s">
        <v>1314</v>
      </c>
    </row>
    <row r="16" spans="1:9">
      <c r="A16" t="b">
        <v>0</v>
      </c>
      <c r="B16">
        <v>15</v>
      </c>
      <c r="C16" t="b">
        <v>0</v>
      </c>
      <c r="D16" t="s">
        <v>780</v>
      </c>
      <c r="E16" t="s">
        <v>1282</v>
      </c>
      <c r="F16" t="s">
        <v>862</v>
      </c>
      <c r="G16" t="s">
        <v>862</v>
      </c>
      <c r="H16" t="s">
        <v>1282</v>
      </c>
      <c r="I16" t="s">
        <v>1315</v>
      </c>
    </row>
    <row r="17" spans="1:9">
      <c r="A17" t="b">
        <v>0</v>
      </c>
      <c r="B17">
        <v>16</v>
      </c>
      <c r="C17" t="b">
        <v>1</v>
      </c>
      <c r="D17" t="s">
        <v>87</v>
      </c>
      <c r="E17" t="s">
        <v>1708</v>
      </c>
      <c r="F17" t="s">
        <v>862</v>
      </c>
      <c r="G17" t="s">
        <v>862</v>
      </c>
      <c r="H17" t="s">
        <v>1708</v>
      </c>
      <c r="I17" t="s">
        <v>1316</v>
      </c>
    </row>
    <row r="18" spans="1:9">
      <c r="A18" t="b">
        <v>0</v>
      </c>
      <c r="B18">
        <v>17</v>
      </c>
      <c r="C18" t="b">
        <v>1</v>
      </c>
      <c r="D18" t="s">
        <v>84</v>
      </c>
      <c r="E18" t="s">
        <v>1283</v>
      </c>
      <c r="F18" t="s">
        <v>862</v>
      </c>
      <c r="G18" t="s">
        <v>862</v>
      </c>
      <c r="H18" t="s">
        <v>1283</v>
      </c>
      <c r="I18" t="s">
        <v>1317</v>
      </c>
    </row>
    <row r="19" spans="1:9">
      <c r="A19" t="b">
        <v>0</v>
      </c>
      <c r="B19">
        <v>18</v>
      </c>
      <c r="C19" t="b">
        <v>1</v>
      </c>
      <c r="D19" t="s">
        <v>81</v>
      </c>
      <c r="E19" t="s">
        <v>1284</v>
      </c>
      <c r="F19" t="s">
        <v>862</v>
      </c>
      <c r="G19" t="s">
        <v>862</v>
      </c>
      <c r="H19" t="s">
        <v>1284</v>
      </c>
      <c r="I19" t="s">
        <v>1318</v>
      </c>
    </row>
    <row r="20" spans="1:9">
      <c r="A20" t="b">
        <v>0</v>
      </c>
      <c r="B20">
        <v>19</v>
      </c>
      <c r="C20" t="b">
        <v>1</v>
      </c>
      <c r="D20" t="s">
        <v>105</v>
      </c>
      <c r="E20" t="s">
        <v>1285</v>
      </c>
      <c r="F20" t="s">
        <v>862</v>
      </c>
      <c r="G20" t="s">
        <v>862</v>
      </c>
      <c r="H20" t="s">
        <v>1285</v>
      </c>
      <c r="I20" t="s">
        <v>1319</v>
      </c>
    </row>
    <row r="21" spans="1:9">
      <c r="A21" t="b">
        <v>0</v>
      </c>
      <c r="B21">
        <v>20</v>
      </c>
      <c r="C21" t="b">
        <v>0</v>
      </c>
      <c r="D21" t="s">
        <v>787</v>
      </c>
      <c r="E21" t="s">
        <v>1320</v>
      </c>
      <c r="F21" t="s">
        <v>862</v>
      </c>
      <c r="G21" t="s">
        <v>862</v>
      </c>
      <c r="H21" t="s">
        <v>1320</v>
      </c>
      <c r="I21" t="s">
        <v>1321</v>
      </c>
    </row>
    <row r="22" spans="1:9">
      <c r="A22" t="b">
        <v>0</v>
      </c>
      <c r="B22">
        <v>21</v>
      </c>
      <c r="C22" t="b">
        <v>0</v>
      </c>
      <c r="D22" t="s">
        <v>771</v>
      </c>
      <c r="E22" t="s">
        <v>1322</v>
      </c>
      <c r="F22" t="s">
        <v>862</v>
      </c>
      <c r="G22" t="s">
        <v>862</v>
      </c>
      <c r="H22" t="s">
        <v>1322</v>
      </c>
      <c r="I22" t="s">
        <v>862</v>
      </c>
    </row>
    <row r="23" spans="1:9">
      <c r="A23" t="b">
        <v>0</v>
      </c>
      <c r="B23">
        <v>22</v>
      </c>
      <c r="C23" t="b">
        <v>1</v>
      </c>
      <c r="D23" t="s">
        <v>93</v>
      </c>
      <c r="E23" t="s">
        <v>1286</v>
      </c>
      <c r="F23" t="s">
        <v>862</v>
      </c>
      <c r="G23" t="s">
        <v>862</v>
      </c>
      <c r="H23" t="s">
        <v>1286</v>
      </c>
      <c r="I23" t="s">
        <v>1323</v>
      </c>
    </row>
    <row r="24" spans="1:9">
      <c r="A24" t="b">
        <v>0</v>
      </c>
      <c r="B24">
        <v>23</v>
      </c>
      <c r="C24" t="b">
        <v>1</v>
      </c>
      <c r="D24" t="s">
        <v>76</v>
      </c>
      <c r="E24" t="s">
        <v>1287</v>
      </c>
      <c r="F24" t="s">
        <v>862</v>
      </c>
      <c r="G24" t="s">
        <v>862</v>
      </c>
      <c r="H24" t="s">
        <v>1287</v>
      </c>
      <c r="I24" t="s">
        <v>1324</v>
      </c>
    </row>
    <row r="25" spans="1:9">
      <c r="A25" t="b">
        <v>0</v>
      </c>
      <c r="B25">
        <v>24</v>
      </c>
      <c r="C25" t="b">
        <v>1</v>
      </c>
      <c r="D25" t="s">
        <v>129</v>
      </c>
      <c r="E25" t="s">
        <v>1288</v>
      </c>
      <c r="F25" t="s">
        <v>862</v>
      </c>
      <c r="G25" t="s">
        <v>862</v>
      </c>
      <c r="H25" t="s">
        <v>1288</v>
      </c>
      <c r="I25" t="s">
        <v>1325</v>
      </c>
    </row>
    <row r="26" spans="1:9">
      <c r="A26" t="b">
        <v>0</v>
      </c>
      <c r="B26">
        <v>25</v>
      </c>
      <c r="C26" t="b">
        <v>1</v>
      </c>
      <c r="D26" t="s">
        <v>61</v>
      </c>
      <c r="E26" t="s">
        <v>1289</v>
      </c>
      <c r="F26" t="s">
        <v>862</v>
      </c>
      <c r="G26" t="s">
        <v>862</v>
      </c>
      <c r="H26" t="s">
        <v>1289</v>
      </c>
      <c r="I26" t="s">
        <v>1326</v>
      </c>
    </row>
    <row r="27" spans="1:9">
      <c r="A27" t="b">
        <v>0</v>
      </c>
      <c r="B27">
        <v>26</v>
      </c>
      <c r="C27" t="b">
        <v>1</v>
      </c>
      <c r="D27" t="s">
        <v>72</v>
      </c>
      <c r="E27" t="s">
        <v>1290</v>
      </c>
      <c r="F27" t="s">
        <v>862</v>
      </c>
      <c r="G27" t="s">
        <v>862</v>
      </c>
      <c r="H27" t="s">
        <v>1290</v>
      </c>
      <c r="I27" t="s">
        <v>1327</v>
      </c>
    </row>
    <row r="28" spans="1:9">
      <c r="A28" t="b">
        <v>0</v>
      </c>
      <c r="B28">
        <v>27</v>
      </c>
      <c r="C28" t="b">
        <v>1</v>
      </c>
      <c r="D28" t="s">
        <v>70</v>
      </c>
      <c r="E28" t="s">
        <v>1291</v>
      </c>
      <c r="F28" t="s">
        <v>862</v>
      </c>
      <c r="G28" t="s">
        <v>862</v>
      </c>
      <c r="H28" t="s">
        <v>1291</v>
      </c>
      <c r="I28" t="s">
        <v>1327</v>
      </c>
    </row>
    <row r="29" spans="1:9">
      <c r="A29" t="b">
        <v>0</v>
      </c>
      <c r="B29">
        <v>28</v>
      </c>
      <c r="C29" t="b">
        <v>1</v>
      </c>
      <c r="D29" t="s">
        <v>68</v>
      </c>
      <c r="E29" t="s">
        <v>1292</v>
      </c>
      <c r="F29" t="s">
        <v>862</v>
      </c>
      <c r="G29" t="s">
        <v>862</v>
      </c>
      <c r="H29" t="s">
        <v>1292</v>
      </c>
      <c r="I29" t="s">
        <v>1327</v>
      </c>
    </row>
    <row r="30" spans="1:9" s="16" customFormat="1">
      <c r="A30" s="31" t="s">
        <v>800</v>
      </c>
      <c r="B30">
        <v>29</v>
      </c>
      <c r="C30" t="b">
        <v>1</v>
      </c>
      <c r="D30" t="s">
        <v>42</v>
      </c>
      <c r="E30" t="s">
        <v>43</v>
      </c>
      <c r="F30" t="s">
        <v>862</v>
      </c>
      <c r="G30" t="s">
        <v>862</v>
      </c>
      <c r="H30" t="s">
        <v>43</v>
      </c>
      <c r="I30" t="s">
        <v>862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1" t="s">
        <v>1295</v>
      </c>
      <c r="B1" s="61" t="s">
        <v>812</v>
      </c>
      <c r="C1" s="61" t="s">
        <v>737</v>
      </c>
      <c r="D1" s="61" t="s">
        <v>1338</v>
      </c>
    </row>
    <row r="2" spans="1:4">
      <c r="A2">
        <v>1</v>
      </c>
      <c r="B2" t="s">
        <v>867</v>
      </c>
      <c r="C2" t="s">
        <v>51</v>
      </c>
      <c r="D2" t="s">
        <v>36</v>
      </c>
    </row>
    <row r="3" spans="1:4">
      <c r="A3">
        <v>3</v>
      </c>
      <c r="B3" t="s">
        <v>866</v>
      </c>
      <c r="C3" t="s">
        <v>124</v>
      </c>
      <c r="D3" t="s">
        <v>1300</v>
      </c>
    </row>
    <row r="4" spans="1:4">
      <c r="A4">
        <v>4</v>
      </c>
      <c r="B4" t="s">
        <v>866</v>
      </c>
      <c r="C4" t="s">
        <v>124</v>
      </c>
      <c r="D4" t="s">
        <v>1300</v>
      </c>
    </row>
    <row r="5" spans="1:4">
      <c r="A5">
        <v>5</v>
      </c>
      <c r="B5" t="s">
        <v>866</v>
      </c>
      <c r="C5" t="s">
        <v>124</v>
      </c>
      <c r="D5" t="s">
        <v>1301</v>
      </c>
    </row>
    <row r="6" spans="1:4">
      <c r="A6">
        <v>6</v>
      </c>
      <c r="B6" t="s">
        <v>866</v>
      </c>
      <c r="C6" t="s">
        <v>124</v>
      </c>
      <c r="D6" t="s">
        <v>1302</v>
      </c>
    </row>
    <row r="7" spans="1:4">
      <c r="A7">
        <v>7</v>
      </c>
      <c r="B7" t="s">
        <v>868</v>
      </c>
      <c r="C7" t="s">
        <v>47</v>
      </c>
      <c r="D7" t="s">
        <v>36</v>
      </c>
    </row>
    <row r="8" spans="1:4">
      <c r="A8">
        <v>8</v>
      </c>
      <c r="B8" t="s">
        <v>869</v>
      </c>
      <c r="C8" t="s">
        <v>90</v>
      </c>
      <c r="D8" t="s">
        <v>751</v>
      </c>
    </row>
    <row r="9" spans="1:4">
      <c r="A9">
        <v>9</v>
      </c>
      <c r="B9" t="s">
        <v>869</v>
      </c>
      <c r="C9" t="s">
        <v>90</v>
      </c>
      <c r="D9" t="s">
        <v>747</v>
      </c>
    </row>
    <row r="10" spans="1:4">
      <c r="A10">
        <v>10</v>
      </c>
      <c r="B10" t="s">
        <v>869</v>
      </c>
      <c r="C10" t="s">
        <v>90</v>
      </c>
      <c r="D10" t="s">
        <v>753</v>
      </c>
    </row>
    <row r="11" spans="1:4">
      <c r="A11">
        <v>11</v>
      </c>
      <c r="B11" t="s">
        <v>869</v>
      </c>
      <c r="C11" t="s">
        <v>90</v>
      </c>
      <c r="D11" t="s">
        <v>749</v>
      </c>
    </row>
    <row r="12" spans="1:4">
      <c r="A12">
        <v>12</v>
      </c>
      <c r="B12" t="s">
        <v>869</v>
      </c>
      <c r="C12" t="s">
        <v>90</v>
      </c>
      <c r="D12" t="s">
        <v>742</v>
      </c>
    </row>
    <row r="13" spans="1:4">
      <c r="A13">
        <v>13</v>
      </c>
      <c r="B13" t="s">
        <v>865</v>
      </c>
      <c r="C13" t="s">
        <v>56</v>
      </c>
      <c r="D13" t="s">
        <v>36</v>
      </c>
    </row>
    <row r="14" spans="1:4">
      <c r="A14">
        <v>14</v>
      </c>
      <c r="B14" t="s">
        <v>1332</v>
      </c>
      <c r="C14" t="s">
        <v>56</v>
      </c>
      <c r="D14" t="s">
        <v>36</v>
      </c>
    </row>
    <row r="15" spans="1:4">
      <c r="A15">
        <v>15</v>
      </c>
      <c r="B15" t="s">
        <v>1330</v>
      </c>
      <c r="C15" t="s">
        <v>56</v>
      </c>
      <c r="D15" t="s">
        <v>36</v>
      </c>
    </row>
    <row r="16" spans="1:4">
      <c r="A16">
        <v>16</v>
      </c>
      <c r="B16" t="s">
        <v>863</v>
      </c>
      <c r="C16" t="s">
        <v>56</v>
      </c>
      <c r="D16" t="s">
        <v>36</v>
      </c>
    </row>
    <row r="17" spans="1:4">
      <c r="A17">
        <v>17</v>
      </c>
      <c r="B17" t="s">
        <v>863</v>
      </c>
      <c r="C17" t="s">
        <v>108</v>
      </c>
      <c r="D17" t="s">
        <v>36</v>
      </c>
    </row>
    <row r="18" spans="1:4">
      <c r="A18">
        <v>18</v>
      </c>
      <c r="B18" t="s">
        <v>865</v>
      </c>
      <c r="C18" t="s">
        <v>108</v>
      </c>
      <c r="D18" t="s">
        <v>36</v>
      </c>
    </row>
    <row r="19" spans="1:4">
      <c r="A19">
        <v>18.5</v>
      </c>
      <c r="B19" t="s">
        <v>1332</v>
      </c>
      <c r="C19" t="s">
        <v>108</v>
      </c>
      <c r="D19" t="s">
        <v>36</v>
      </c>
    </row>
    <row r="20" spans="1:4">
      <c r="A20">
        <v>19</v>
      </c>
      <c r="B20" t="s">
        <v>863</v>
      </c>
      <c r="C20" t="s">
        <v>780</v>
      </c>
      <c r="D20" t="s">
        <v>36</v>
      </c>
    </row>
    <row r="21" spans="1:4">
      <c r="A21">
        <v>20</v>
      </c>
      <c r="B21" t="s">
        <v>863</v>
      </c>
      <c r="C21" t="s">
        <v>87</v>
      </c>
      <c r="D21" t="s">
        <v>36</v>
      </c>
    </row>
    <row r="22" spans="1:4">
      <c r="A22">
        <v>21</v>
      </c>
      <c r="B22" t="s">
        <v>863</v>
      </c>
      <c r="C22" t="s">
        <v>84</v>
      </c>
      <c r="D22" t="s">
        <v>36</v>
      </c>
    </row>
    <row r="23" spans="1:4">
      <c r="A23">
        <v>22</v>
      </c>
      <c r="B23" t="s">
        <v>863</v>
      </c>
      <c r="C23" t="s">
        <v>81</v>
      </c>
      <c r="D23" t="s">
        <v>36</v>
      </c>
    </row>
    <row r="24" spans="1:4">
      <c r="A24">
        <v>23</v>
      </c>
      <c r="B24" t="s">
        <v>865</v>
      </c>
      <c r="C24" t="s">
        <v>81</v>
      </c>
      <c r="D24" t="s">
        <v>36</v>
      </c>
    </row>
    <row r="25" spans="1:4">
      <c r="A25">
        <v>24</v>
      </c>
      <c r="B25" t="s">
        <v>863</v>
      </c>
      <c r="C25" t="s">
        <v>105</v>
      </c>
      <c r="D25" t="s">
        <v>36</v>
      </c>
    </row>
    <row r="26" spans="1:4">
      <c r="A26">
        <v>25</v>
      </c>
      <c r="B26" t="s">
        <v>865</v>
      </c>
      <c r="C26" t="s">
        <v>105</v>
      </c>
      <c r="D26" t="s">
        <v>36</v>
      </c>
    </row>
    <row r="27" spans="1:4">
      <c r="A27">
        <v>26</v>
      </c>
      <c r="B27" t="s">
        <v>1332</v>
      </c>
      <c r="C27" t="s">
        <v>787</v>
      </c>
      <c r="D27" t="s">
        <v>36</v>
      </c>
    </row>
    <row r="28" spans="1:4">
      <c r="A28">
        <v>27</v>
      </c>
      <c r="B28" t="s">
        <v>863</v>
      </c>
      <c r="C28" t="s">
        <v>787</v>
      </c>
      <c r="D28" t="s">
        <v>36</v>
      </c>
    </row>
    <row r="29" spans="1:4">
      <c r="A29">
        <v>27.5</v>
      </c>
      <c r="B29" t="s">
        <v>863</v>
      </c>
      <c r="C29" t="s">
        <v>771</v>
      </c>
      <c r="D29" t="s">
        <v>36</v>
      </c>
    </row>
    <row r="30" spans="1:4">
      <c r="A30">
        <v>28</v>
      </c>
      <c r="B30" t="s">
        <v>863</v>
      </c>
      <c r="C30" t="s">
        <v>93</v>
      </c>
      <c r="D30" t="s">
        <v>36</v>
      </c>
    </row>
    <row r="31" spans="1:4">
      <c r="A31">
        <v>29</v>
      </c>
      <c r="B31" t="s">
        <v>863</v>
      </c>
      <c r="C31" t="s">
        <v>76</v>
      </c>
      <c r="D31" t="s">
        <v>36</v>
      </c>
    </row>
    <row r="32" spans="1:4">
      <c r="A32">
        <v>30</v>
      </c>
      <c r="B32" t="s">
        <v>863</v>
      </c>
      <c r="C32" t="s">
        <v>129</v>
      </c>
      <c r="D32" t="s">
        <v>36</v>
      </c>
    </row>
    <row r="33" spans="1:4">
      <c r="A33">
        <v>31</v>
      </c>
      <c r="B33" t="s">
        <v>863</v>
      </c>
      <c r="C33" t="s">
        <v>61</v>
      </c>
      <c r="D33" t="s">
        <v>36</v>
      </c>
    </row>
    <row r="34" spans="1:4">
      <c r="A34">
        <v>32</v>
      </c>
      <c r="B34" t="s">
        <v>863</v>
      </c>
      <c r="C34" t="s">
        <v>72</v>
      </c>
      <c r="D34" t="s">
        <v>36</v>
      </c>
    </row>
    <row r="35" spans="1:4">
      <c r="A35">
        <v>33</v>
      </c>
      <c r="B35" t="s">
        <v>863</v>
      </c>
      <c r="C35" t="s">
        <v>70</v>
      </c>
      <c r="D35" t="s">
        <v>36</v>
      </c>
    </row>
    <row r="36" spans="1:4">
      <c r="A36">
        <v>34</v>
      </c>
      <c r="B36" t="s">
        <v>863</v>
      </c>
      <c r="C36" t="s">
        <v>68</v>
      </c>
      <c r="D36" t="s">
        <v>36</v>
      </c>
    </row>
    <row r="37" spans="1:4">
      <c r="A37">
        <v>35</v>
      </c>
      <c r="B37" t="s">
        <v>864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1355</v>
      </c>
      <c r="B1" s="21" t="s">
        <v>1351</v>
      </c>
      <c r="C1" s="21" t="s">
        <v>1354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190</v>
      </c>
      <c r="C3" s="3" t="s">
        <v>191</v>
      </c>
    </row>
    <row r="4" spans="1:8" ht="15.75">
      <c r="A4">
        <v>3</v>
      </c>
      <c r="B4" s="3" t="s">
        <v>177</v>
      </c>
      <c r="C4" s="5" t="s">
        <v>178</v>
      </c>
    </row>
    <row r="5" spans="1:8" ht="15.75">
      <c r="A5">
        <v>4</v>
      </c>
      <c r="B5" s="7" t="s">
        <v>184</v>
      </c>
      <c r="C5" s="5" t="s">
        <v>185</v>
      </c>
    </row>
    <row r="6" spans="1:8" ht="15.75">
      <c r="A6">
        <v>5</v>
      </c>
      <c r="B6" s="3" t="s">
        <v>187</v>
      </c>
      <c r="C6" s="5" t="s">
        <v>1271</v>
      </c>
    </row>
    <row r="7" spans="1:8" ht="15.75">
      <c r="A7">
        <v>6</v>
      </c>
      <c r="B7" s="3" t="s">
        <v>197</v>
      </c>
      <c r="C7" s="5" t="s">
        <v>198</v>
      </c>
    </row>
    <row r="14" spans="1:8" ht="15.75">
      <c r="C14" s="3" t="s">
        <v>41</v>
      </c>
      <c r="D14" s="3" t="s">
        <v>191</v>
      </c>
      <c r="E14" s="5" t="s">
        <v>178</v>
      </c>
      <c r="F14" s="5" t="s">
        <v>185</v>
      </c>
      <c r="G14" s="5" t="s">
        <v>1271</v>
      </c>
      <c r="H14" s="5" t="s">
        <v>198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738</v>
      </c>
      <c r="B1" s="23" t="s">
        <v>799</v>
      </c>
      <c r="C1" s="23" t="s">
        <v>812</v>
      </c>
      <c r="D1" s="20" t="s">
        <v>737</v>
      </c>
      <c r="E1" s="20" t="s">
        <v>736</v>
      </c>
      <c r="F1" s="20" t="s">
        <v>1266</v>
      </c>
      <c r="G1" s="20" t="s">
        <v>734</v>
      </c>
      <c r="H1" s="22" t="s">
        <v>735</v>
      </c>
      <c r="I1" s="20" t="s">
        <v>947</v>
      </c>
      <c r="J1" s="20" t="s">
        <v>1039</v>
      </c>
      <c r="K1" s="21" t="s">
        <v>948</v>
      </c>
      <c r="L1" s="20" t="s">
        <v>1265</v>
      </c>
    </row>
    <row r="2" spans="1:12" ht="15.75">
      <c r="A2" s="39" t="s">
        <v>690</v>
      </c>
      <c r="B2" s="33" t="s">
        <v>801</v>
      </c>
      <c r="C2" s="4" t="s">
        <v>863</v>
      </c>
      <c r="D2" s="5" t="s">
        <v>81</v>
      </c>
      <c r="E2" s="3" t="s">
        <v>177</v>
      </c>
      <c r="F2" s="5" t="s">
        <v>65</v>
      </c>
      <c r="G2" s="3" t="s">
        <v>862</v>
      </c>
      <c r="H2" s="3" t="s">
        <v>80</v>
      </c>
      <c r="I2" s="5"/>
      <c r="J2" s="5" t="s">
        <v>660</v>
      </c>
      <c r="K2" s="5" t="s">
        <v>949</v>
      </c>
      <c r="L2" t="s">
        <v>1040</v>
      </c>
    </row>
    <row r="3" spans="1:12" ht="15.75">
      <c r="A3" s="39" t="s">
        <v>174</v>
      </c>
      <c r="B3" s="33" t="s">
        <v>801</v>
      </c>
      <c r="C3" s="4" t="s">
        <v>865</v>
      </c>
      <c r="D3" s="3" t="s">
        <v>56</v>
      </c>
      <c r="E3" s="3" t="s">
        <v>187</v>
      </c>
      <c r="F3" s="3" t="s">
        <v>408</v>
      </c>
      <c r="G3" s="3" t="s">
        <v>325</v>
      </c>
      <c r="H3" s="3" t="s">
        <v>940</v>
      </c>
      <c r="I3" s="3"/>
      <c r="J3" s="3" t="s">
        <v>412</v>
      </c>
      <c r="K3" s="3" t="s">
        <v>950</v>
      </c>
      <c r="L3" t="s">
        <v>1041</v>
      </c>
    </row>
    <row r="4" spans="1:12" ht="15.75">
      <c r="A4" s="39" t="s">
        <v>66</v>
      </c>
      <c r="B4" s="33" t="s">
        <v>801</v>
      </c>
      <c r="C4" s="4" t="s">
        <v>863</v>
      </c>
      <c r="D4" s="3" t="s">
        <v>108</v>
      </c>
      <c r="E4" s="3" t="s">
        <v>187</v>
      </c>
      <c r="F4" s="3" t="s">
        <v>408</v>
      </c>
      <c r="G4" s="3" t="s">
        <v>325</v>
      </c>
      <c r="H4" s="3" t="s">
        <v>931</v>
      </c>
      <c r="I4" s="3"/>
      <c r="J4" s="3" t="s">
        <v>412</v>
      </c>
      <c r="K4" s="3" t="s">
        <v>950</v>
      </c>
      <c r="L4" t="s">
        <v>1041</v>
      </c>
    </row>
    <row r="5" spans="1:12" ht="15.75">
      <c r="A5" s="39" t="s">
        <v>683</v>
      </c>
      <c r="B5" s="33" t="s">
        <v>801</v>
      </c>
      <c r="C5" s="4" t="s">
        <v>865</v>
      </c>
      <c r="D5" s="5" t="s">
        <v>56</v>
      </c>
      <c r="E5" s="3" t="s">
        <v>177</v>
      </c>
      <c r="F5" s="17" t="s">
        <v>806</v>
      </c>
      <c r="G5" s="3" t="s">
        <v>862</v>
      </c>
      <c r="H5" s="3" t="s">
        <v>938</v>
      </c>
      <c r="I5" s="5"/>
      <c r="J5" s="5" t="s">
        <v>550</v>
      </c>
      <c r="K5" s="5" t="s">
        <v>951</v>
      </c>
      <c r="L5" t="s">
        <v>1042</v>
      </c>
    </row>
    <row r="6" spans="1:12" ht="15.75">
      <c r="A6" s="39" t="s">
        <v>675</v>
      </c>
      <c r="B6" s="33" t="s">
        <v>801</v>
      </c>
      <c r="C6" s="4" t="s">
        <v>863</v>
      </c>
      <c r="D6" s="7" t="s">
        <v>76</v>
      </c>
      <c r="E6" s="7" t="s">
        <v>184</v>
      </c>
      <c r="F6" s="7" t="s">
        <v>474</v>
      </c>
      <c r="G6" s="3" t="s">
        <v>862</v>
      </c>
      <c r="H6" s="3" t="s">
        <v>60</v>
      </c>
      <c r="I6" s="7"/>
      <c r="J6" s="7" t="s">
        <v>472</v>
      </c>
      <c r="K6" s="7" t="s">
        <v>952</v>
      </c>
      <c r="L6" t="s">
        <v>1043</v>
      </c>
    </row>
    <row r="7" spans="1:12" ht="15.75">
      <c r="A7" s="39" t="s">
        <v>94</v>
      </c>
      <c r="B7" s="33" t="s">
        <v>801</v>
      </c>
      <c r="C7" s="4" t="s">
        <v>863</v>
      </c>
      <c r="D7" s="7" t="s">
        <v>129</v>
      </c>
      <c r="E7" s="7" t="s">
        <v>184</v>
      </c>
      <c r="F7" s="7" t="s">
        <v>474</v>
      </c>
      <c r="G7" s="3" t="s">
        <v>862</v>
      </c>
      <c r="H7" s="3" t="s">
        <v>60</v>
      </c>
      <c r="I7" s="7"/>
      <c r="J7" s="7" t="s">
        <v>472</v>
      </c>
      <c r="K7" s="7" t="s">
        <v>952</v>
      </c>
      <c r="L7" t="s">
        <v>1043</v>
      </c>
    </row>
    <row r="8" spans="1:12" ht="15.75">
      <c r="A8" s="39" t="s">
        <v>77</v>
      </c>
      <c r="B8" s="33" t="s">
        <v>801</v>
      </c>
      <c r="C8" s="4" t="s">
        <v>863</v>
      </c>
      <c r="D8" s="7" t="s">
        <v>93</v>
      </c>
      <c r="E8" s="7" t="s">
        <v>184</v>
      </c>
      <c r="F8" s="7" t="s">
        <v>474</v>
      </c>
      <c r="G8" s="3" t="s">
        <v>862</v>
      </c>
      <c r="H8" s="3" t="s">
        <v>60</v>
      </c>
      <c r="I8" s="7"/>
      <c r="J8" s="7" t="s">
        <v>473</v>
      </c>
      <c r="K8" s="7" t="s">
        <v>953</v>
      </c>
      <c r="L8" t="s">
        <v>1044</v>
      </c>
    </row>
    <row r="9" spans="1:12" ht="15.75">
      <c r="A9" s="39" t="s">
        <v>596</v>
      </c>
      <c r="B9" s="31" t="s">
        <v>800</v>
      </c>
      <c r="C9" s="4" t="s">
        <v>866</v>
      </c>
      <c r="D9" s="3" t="s">
        <v>124</v>
      </c>
      <c r="E9" s="3" t="s">
        <v>190</v>
      </c>
      <c r="F9" s="3" t="s">
        <v>500</v>
      </c>
      <c r="G9" s="3" t="s">
        <v>862</v>
      </c>
      <c r="H9" s="3" t="s">
        <v>123</v>
      </c>
      <c r="I9" s="3"/>
      <c r="J9" s="3" t="s">
        <v>510</v>
      </c>
      <c r="K9" s="3" t="s">
        <v>1021</v>
      </c>
      <c r="L9" t="s">
        <v>1045</v>
      </c>
    </row>
    <row r="10" spans="1:12" ht="15.75">
      <c r="A10" s="39" t="s">
        <v>160</v>
      </c>
      <c r="B10" s="33" t="s">
        <v>801</v>
      </c>
      <c r="C10" s="4" t="s">
        <v>863</v>
      </c>
      <c r="D10" s="3" t="s">
        <v>87</v>
      </c>
      <c r="E10" s="3" t="s">
        <v>190</v>
      </c>
      <c r="F10" s="3" t="s">
        <v>36</v>
      </c>
      <c r="G10" s="3" t="s">
        <v>862</v>
      </c>
      <c r="H10" s="3" t="s">
        <v>60</v>
      </c>
      <c r="I10" s="3"/>
      <c r="J10" s="3" t="s">
        <v>234</v>
      </c>
      <c r="K10" s="3" t="s">
        <v>954</v>
      </c>
      <c r="L10" t="s">
        <v>1046</v>
      </c>
    </row>
    <row r="11" spans="1:12" ht="15.75">
      <c r="A11" s="39" t="s">
        <v>163</v>
      </c>
      <c r="B11" s="31" t="s">
        <v>800</v>
      </c>
      <c r="C11" s="4" t="s">
        <v>864</v>
      </c>
      <c r="D11" s="5" t="s">
        <v>42</v>
      </c>
      <c r="E11" s="3" t="s">
        <v>177</v>
      </c>
      <c r="F11" s="5" t="s">
        <v>36</v>
      </c>
      <c r="G11" s="3" t="s">
        <v>862</v>
      </c>
      <c r="H11" s="3" t="s">
        <v>38</v>
      </c>
      <c r="I11" s="5"/>
      <c r="J11" s="6" t="s">
        <v>176</v>
      </c>
      <c r="K11" s="5" t="s">
        <v>955</v>
      </c>
      <c r="L11" t="s">
        <v>1047</v>
      </c>
    </row>
    <row r="12" spans="1:12" ht="15.75">
      <c r="A12" s="39" t="s">
        <v>114</v>
      </c>
      <c r="B12" s="31" t="s">
        <v>800</v>
      </c>
      <c r="C12" s="4" t="s">
        <v>869</v>
      </c>
      <c r="D12" s="5" t="s">
        <v>90</v>
      </c>
      <c r="E12" s="3" t="s">
        <v>177</v>
      </c>
      <c r="F12" s="5" t="s">
        <v>65</v>
      </c>
      <c r="G12" s="3" t="s">
        <v>862</v>
      </c>
      <c r="H12" s="3" t="s">
        <v>89</v>
      </c>
      <c r="I12" s="5"/>
      <c r="J12" s="5" t="s">
        <v>368</v>
      </c>
      <c r="K12" s="5" t="s">
        <v>956</v>
      </c>
      <c r="L12" t="s">
        <v>1048</v>
      </c>
    </row>
    <row r="13" spans="1:12" ht="15.75">
      <c r="A13" s="39" t="s">
        <v>117</v>
      </c>
      <c r="B13" s="31" t="s">
        <v>800</v>
      </c>
      <c r="C13" s="4" t="s">
        <v>869</v>
      </c>
      <c r="D13" s="3" t="s">
        <v>90</v>
      </c>
      <c r="E13" s="3" t="s">
        <v>187</v>
      </c>
      <c r="F13" s="3" t="s">
        <v>352</v>
      </c>
      <c r="G13" s="3" t="s">
        <v>135</v>
      </c>
      <c r="H13" s="3" t="s">
        <v>89</v>
      </c>
      <c r="I13" s="3"/>
      <c r="J13" s="3" t="s">
        <v>368</v>
      </c>
      <c r="K13" s="3" t="s">
        <v>957</v>
      </c>
      <c r="L13" t="s">
        <v>1049</v>
      </c>
    </row>
    <row r="14" spans="1:12" ht="15.75">
      <c r="A14" s="40" t="s">
        <v>203</v>
      </c>
      <c r="B14" s="33" t="s">
        <v>801</v>
      </c>
      <c r="C14" s="4" t="s">
        <v>865</v>
      </c>
      <c r="D14" s="8" t="s">
        <v>56</v>
      </c>
      <c r="E14" s="9" t="s">
        <v>197</v>
      </c>
      <c r="F14" s="8" t="s">
        <v>352</v>
      </c>
      <c r="G14" s="3" t="s">
        <v>862</v>
      </c>
      <c r="H14" s="9" t="s">
        <v>55</v>
      </c>
      <c r="I14" s="8"/>
      <c r="J14" s="8" t="s">
        <v>371</v>
      </c>
      <c r="K14" s="5" t="s">
        <v>957</v>
      </c>
      <c r="L14" t="s">
        <v>1050</v>
      </c>
    </row>
    <row r="15" spans="1:12" ht="15.75">
      <c r="A15" s="40" t="s">
        <v>722</v>
      </c>
      <c r="B15" s="33" t="s">
        <v>801</v>
      </c>
      <c r="C15" s="4" t="s">
        <v>865</v>
      </c>
      <c r="D15" s="5" t="s">
        <v>56</v>
      </c>
      <c r="E15" s="3" t="s">
        <v>177</v>
      </c>
      <c r="F15" s="5" t="s">
        <v>36</v>
      </c>
      <c r="G15" s="3" t="s">
        <v>246</v>
      </c>
      <c r="H15" s="3" t="s">
        <v>55</v>
      </c>
      <c r="I15" s="5"/>
      <c r="J15" s="5" t="s">
        <v>245</v>
      </c>
      <c r="K15" s="5" t="s">
        <v>1022</v>
      </c>
      <c r="L15" t="s">
        <v>1051</v>
      </c>
    </row>
    <row r="16" spans="1:12" ht="15.75">
      <c r="A16" s="40" t="s">
        <v>721</v>
      </c>
      <c r="B16" s="33" t="s">
        <v>801</v>
      </c>
      <c r="C16" s="4" t="s">
        <v>863</v>
      </c>
      <c r="D16" s="3" t="s">
        <v>84</v>
      </c>
      <c r="E16" s="3" t="s">
        <v>190</v>
      </c>
      <c r="F16" s="3" t="s">
        <v>36</v>
      </c>
      <c r="G16" s="3" t="s">
        <v>862</v>
      </c>
      <c r="H16" s="3" t="s">
        <v>60</v>
      </c>
      <c r="I16" s="3"/>
      <c r="J16" s="3" t="s">
        <v>232</v>
      </c>
      <c r="K16" s="3" t="s">
        <v>958</v>
      </c>
      <c r="L16" t="s">
        <v>1052</v>
      </c>
    </row>
    <row r="17" spans="1:12" ht="15.75">
      <c r="A17" s="40" t="s">
        <v>720</v>
      </c>
      <c r="B17" s="33" t="s">
        <v>801</v>
      </c>
      <c r="C17" s="4" t="s">
        <v>863</v>
      </c>
      <c r="D17" s="3" t="s">
        <v>81</v>
      </c>
      <c r="E17" s="3" t="s">
        <v>190</v>
      </c>
      <c r="F17" s="3" t="s">
        <v>65</v>
      </c>
      <c r="G17" s="3" t="s">
        <v>862</v>
      </c>
      <c r="H17" s="3" t="s">
        <v>80</v>
      </c>
      <c r="I17" s="3"/>
      <c r="J17" s="3" t="s">
        <v>678</v>
      </c>
      <c r="K17" s="3" t="s">
        <v>958</v>
      </c>
      <c r="L17" t="s">
        <v>1053</v>
      </c>
    </row>
    <row r="18" spans="1:12" ht="15.75">
      <c r="A18" s="40" t="s">
        <v>732</v>
      </c>
      <c r="B18" s="33" t="s">
        <v>801</v>
      </c>
      <c r="C18" s="4" t="s">
        <v>863</v>
      </c>
      <c r="D18" s="5" t="s">
        <v>76</v>
      </c>
      <c r="E18" s="3" t="s">
        <v>177</v>
      </c>
      <c r="F18" s="5" t="s">
        <v>65</v>
      </c>
      <c r="G18" s="3" t="s">
        <v>862</v>
      </c>
      <c r="H18" s="3" t="s">
        <v>60</v>
      </c>
      <c r="I18" s="5"/>
      <c r="J18" s="5" t="s">
        <v>642</v>
      </c>
      <c r="K18" s="5" t="s">
        <v>1023</v>
      </c>
      <c r="L18" t="s">
        <v>1054</v>
      </c>
    </row>
    <row r="19" spans="1:12" ht="15.75">
      <c r="A19" s="40" t="s">
        <v>726</v>
      </c>
      <c r="B19" s="33" t="s">
        <v>801</v>
      </c>
      <c r="C19" s="4" t="s">
        <v>863</v>
      </c>
      <c r="D19" s="5" t="s">
        <v>129</v>
      </c>
      <c r="E19" s="3" t="s">
        <v>177</v>
      </c>
      <c r="F19" s="5" t="s">
        <v>65</v>
      </c>
      <c r="G19" s="3" t="s">
        <v>862</v>
      </c>
      <c r="H19" s="3" t="s">
        <v>60</v>
      </c>
      <c r="I19" s="5"/>
      <c r="J19" s="5" t="s">
        <v>642</v>
      </c>
      <c r="K19" s="5" t="s">
        <v>1023</v>
      </c>
      <c r="L19" t="s">
        <v>1054</v>
      </c>
    </row>
    <row r="20" spans="1:12" ht="15.75">
      <c r="A20" s="40" t="s">
        <v>729</v>
      </c>
      <c r="B20" s="33" t="s">
        <v>801</v>
      </c>
      <c r="C20" s="4" t="s">
        <v>863</v>
      </c>
      <c r="D20" s="8" t="s">
        <v>108</v>
      </c>
      <c r="E20" s="9" t="s">
        <v>197</v>
      </c>
      <c r="F20" s="8" t="s">
        <v>335</v>
      </c>
      <c r="G20" s="3" t="s">
        <v>135</v>
      </c>
      <c r="H20" s="9" t="s">
        <v>107</v>
      </c>
      <c r="I20" s="8"/>
      <c r="J20" s="8" t="s">
        <v>339</v>
      </c>
      <c r="K20" s="5" t="s">
        <v>962</v>
      </c>
      <c r="L20" t="s">
        <v>1055</v>
      </c>
    </row>
    <row r="21" spans="1:12" ht="15.75" customHeight="1">
      <c r="A21" s="40" t="s">
        <v>733</v>
      </c>
      <c r="B21" s="33" t="s">
        <v>801</v>
      </c>
      <c r="C21" s="4" t="s">
        <v>863</v>
      </c>
      <c r="D21" s="8" t="s">
        <v>87</v>
      </c>
      <c r="E21" s="9" t="s">
        <v>197</v>
      </c>
      <c r="F21" s="8" t="s">
        <v>335</v>
      </c>
      <c r="G21" s="3" t="s">
        <v>135</v>
      </c>
      <c r="H21" s="9" t="s">
        <v>60</v>
      </c>
      <c r="I21" s="8"/>
      <c r="J21" s="8" t="s">
        <v>339</v>
      </c>
      <c r="K21" s="5" t="s">
        <v>962</v>
      </c>
      <c r="L21" t="s">
        <v>1055</v>
      </c>
    </row>
    <row r="22" spans="1:12" ht="15.75" customHeight="1">
      <c r="A22" s="40" t="s">
        <v>731</v>
      </c>
      <c r="B22" s="33" t="s">
        <v>801</v>
      </c>
      <c r="C22" s="4" t="s">
        <v>863</v>
      </c>
      <c r="D22" s="8" t="s">
        <v>84</v>
      </c>
      <c r="E22" s="9" t="s">
        <v>197</v>
      </c>
      <c r="F22" s="8" t="s">
        <v>335</v>
      </c>
      <c r="G22" s="3" t="s">
        <v>135</v>
      </c>
      <c r="H22" s="9" t="s">
        <v>60</v>
      </c>
      <c r="I22" s="8"/>
      <c r="J22" s="8" t="s">
        <v>339</v>
      </c>
      <c r="K22" s="5" t="s">
        <v>962</v>
      </c>
      <c r="L22" t="s">
        <v>1055</v>
      </c>
    </row>
    <row r="23" spans="1:12" ht="15.75" customHeight="1">
      <c r="A23" s="40" t="s">
        <v>725</v>
      </c>
      <c r="B23" s="31" t="s">
        <v>800</v>
      </c>
      <c r="C23" s="4" t="s">
        <v>866</v>
      </c>
      <c r="D23" s="3" t="s">
        <v>124</v>
      </c>
      <c r="E23" s="3" t="s">
        <v>190</v>
      </c>
      <c r="F23" s="3" t="s">
        <v>514</v>
      </c>
      <c r="G23" s="3" t="s">
        <v>135</v>
      </c>
      <c r="H23" s="3" t="s">
        <v>123</v>
      </c>
      <c r="I23" s="3"/>
      <c r="J23" s="3" t="s">
        <v>533</v>
      </c>
      <c r="K23" s="3" t="s">
        <v>963</v>
      </c>
      <c r="L23" t="s">
        <v>1056</v>
      </c>
    </row>
    <row r="24" spans="1:12" ht="15.75" customHeight="1">
      <c r="A24" s="40" t="s">
        <v>724</v>
      </c>
      <c r="B24" s="31" t="s">
        <v>800</v>
      </c>
      <c r="C24" s="4" t="s">
        <v>869</v>
      </c>
      <c r="D24" s="7" t="s">
        <v>90</v>
      </c>
      <c r="E24" s="7" t="s">
        <v>184</v>
      </c>
      <c r="F24" s="7" t="s">
        <v>65</v>
      </c>
      <c r="G24" s="3" t="s">
        <v>135</v>
      </c>
      <c r="H24" s="3" t="s">
        <v>892</v>
      </c>
      <c r="I24" s="7"/>
      <c r="J24" s="7" t="s">
        <v>628</v>
      </c>
      <c r="K24" s="7" t="s">
        <v>956</v>
      </c>
      <c r="L24" t="s">
        <v>1057</v>
      </c>
    </row>
    <row r="25" spans="1:12" ht="15.75" customHeight="1">
      <c r="A25" s="40" t="s">
        <v>713</v>
      </c>
      <c r="B25" s="33" t="s">
        <v>801</v>
      </c>
      <c r="C25" s="4" t="s">
        <v>863</v>
      </c>
      <c r="D25" s="8" t="s">
        <v>108</v>
      </c>
      <c r="E25" s="9" t="s">
        <v>197</v>
      </c>
      <c r="F25" s="8" t="s">
        <v>491</v>
      </c>
      <c r="G25" s="3" t="s">
        <v>135</v>
      </c>
      <c r="H25" s="9" t="s">
        <v>107</v>
      </c>
      <c r="I25" s="8"/>
      <c r="J25" s="8" t="s">
        <v>495</v>
      </c>
      <c r="K25" s="5" t="s">
        <v>962</v>
      </c>
      <c r="L25" t="s">
        <v>1058</v>
      </c>
    </row>
    <row r="26" spans="1:12" ht="15.75" customHeight="1">
      <c r="A26" s="40" t="s">
        <v>717</v>
      </c>
      <c r="B26" s="33" t="s">
        <v>801</v>
      </c>
      <c r="C26" s="4" t="s">
        <v>863</v>
      </c>
      <c r="D26" s="8" t="s">
        <v>87</v>
      </c>
      <c r="E26" s="9" t="s">
        <v>197</v>
      </c>
      <c r="F26" s="8" t="s">
        <v>491</v>
      </c>
      <c r="G26" s="3" t="s">
        <v>135</v>
      </c>
      <c r="H26" s="9" t="s">
        <v>60</v>
      </c>
      <c r="I26" s="8"/>
      <c r="J26" s="8" t="s">
        <v>495</v>
      </c>
      <c r="K26" s="5" t="s">
        <v>962</v>
      </c>
      <c r="L26" t="s">
        <v>1058</v>
      </c>
    </row>
    <row r="27" spans="1:12" ht="15.75" customHeight="1">
      <c r="A27" s="40" t="s">
        <v>715</v>
      </c>
      <c r="B27" s="33" t="s">
        <v>801</v>
      </c>
      <c r="C27" s="4" t="s">
        <v>863</v>
      </c>
      <c r="D27" s="8" t="s">
        <v>84</v>
      </c>
      <c r="E27" s="9" t="s">
        <v>197</v>
      </c>
      <c r="F27" s="8" t="s">
        <v>491</v>
      </c>
      <c r="G27" s="3" t="s">
        <v>135</v>
      </c>
      <c r="H27" s="9" t="s">
        <v>60</v>
      </c>
      <c r="I27" s="8"/>
      <c r="J27" s="8" t="s">
        <v>495</v>
      </c>
      <c r="K27" s="5" t="s">
        <v>962</v>
      </c>
      <c r="L27" t="s">
        <v>1058</v>
      </c>
    </row>
    <row r="28" spans="1:12" ht="15.75" customHeight="1">
      <c r="A28" s="40" t="s">
        <v>718</v>
      </c>
      <c r="B28" s="33" t="s">
        <v>801</v>
      </c>
      <c r="C28" s="4" t="s">
        <v>863</v>
      </c>
      <c r="D28" s="3" t="s">
        <v>108</v>
      </c>
      <c r="E28" s="3" t="s">
        <v>190</v>
      </c>
      <c r="F28" s="3" t="s">
        <v>802</v>
      </c>
      <c r="G28" s="3" t="s">
        <v>135</v>
      </c>
      <c r="H28" s="3" t="s">
        <v>923</v>
      </c>
      <c r="I28" s="3"/>
      <c r="J28" s="3" t="s">
        <v>693</v>
      </c>
      <c r="K28" s="3" t="s">
        <v>964</v>
      </c>
      <c r="L28" t="s">
        <v>1059</v>
      </c>
    </row>
    <row r="29" spans="1:12" ht="15.75" customHeight="1">
      <c r="A29" s="40" t="s">
        <v>710</v>
      </c>
      <c r="B29" s="33" t="s">
        <v>801</v>
      </c>
      <c r="C29" s="4" t="s">
        <v>863</v>
      </c>
      <c r="D29" s="3" t="s">
        <v>105</v>
      </c>
      <c r="E29" s="3" t="s">
        <v>40</v>
      </c>
      <c r="F29" s="3" t="s">
        <v>65</v>
      </c>
      <c r="G29" s="3" t="s">
        <v>862</v>
      </c>
      <c r="H29" s="3" t="s">
        <v>80</v>
      </c>
      <c r="I29" s="3"/>
      <c r="J29" s="3" t="s">
        <v>667</v>
      </c>
      <c r="K29" s="3" t="s">
        <v>965</v>
      </c>
      <c r="L29" t="s">
        <v>1060</v>
      </c>
    </row>
    <row r="30" spans="1:12" ht="15.75" customHeight="1">
      <c r="A30" s="40" t="s">
        <v>707</v>
      </c>
      <c r="B30" s="33" t="s">
        <v>801</v>
      </c>
      <c r="C30" s="4" t="s">
        <v>863</v>
      </c>
      <c r="D30" s="3" t="s">
        <v>108</v>
      </c>
      <c r="E30" s="3" t="s">
        <v>190</v>
      </c>
      <c r="F30" s="3" t="s">
        <v>803</v>
      </c>
      <c r="G30" s="3" t="s">
        <v>862</v>
      </c>
      <c r="H30" s="3" t="s">
        <v>923</v>
      </c>
      <c r="I30" s="3"/>
      <c r="J30" s="3" t="s">
        <v>606</v>
      </c>
      <c r="K30" s="3" t="s">
        <v>964</v>
      </c>
      <c r="L30" t="s">
        <v>1061</v>
      </c>
    </row>
    <row r="31" spans="1:12" ht="15.75" customHeight="1">
      <c r="A31" s="40" t="s">
        <v>705</v>
      </c>
      <c r="B31" s="33" t="s">
        <v>801</v>
      </c>
      <c r="C31" s="4" t="s">
        <v>863</v>
      </c>
      <c r="D31" s="14" t="s">
        <v>108</v>
      </c>
      <c r="E31" s="15" t="s">
        <v>197</v>
      </c>
      <c r="F31" s="14" t="s">
        <v>514</v>
      </c>
      <c r="G31" s="3" t="s">
        <v>246</v>
      </c>
      <c r="H31" s="15" t="s">
        <v>928</v>
      </c>
      <c r="I31" s="14"/>
      <c r="J31" s="14" t="s">
        <v>524</v>
      </c>
      <c r="K31" s="36" t="s">
        <v>962</v>
      </c>
      <c r="L31" t="s">
        <v>1062</v>
      </c>
    </row>
    <row r="32" spans="1:12" ht="15.75" customHeight="1">
      <c r="A32" s="40" t="s">
        <v>708</v>
      </c>
      <c r="B32" s="33" t="s">
        <v>801</v>
      </c>
      <c r="C32" s="4" t="s">
        <v>863</v>
      </c>
      <c r="D32" s="14" t="s">
        <v>87</v>
      </c>
      <c r="E32" s="15" t="s">
        <v>197</v>
      </c>
      <c r="F32" s="14" t="s">
        <v>514</v>
      </c>
      <c r="G32" s="3" t="s">
        <v>246</v>
      </c>
      <c r="H32" s="15" t="s">
        <v>919</v>
      </c>
      <c r="I32" s="14"/>
      <c r="J32" s="14" t="s">
        <v>524</v>
      </c>
      <c r="K32" s="36" t="s">
        <v>962</v>
      </c>
      <c r="L32" t="s">
        <v>1062</v>
      </c>
    </row>
    <row r="33" spans="1:12" ht="15.75" customHeight="1">
      <c r="A33" s="41" t="s">
        <v>702</v>
      </c>
      <c r="B33" s="33" t="s">
        <v>801</v>
      </c>
      <c r="C33" s="4" t="s">
        <v>863</v>
      </c>
      <c r="D33" s="14" t="s">
        <v>84</v>
      </c>
      <c r="E33" s="15" t="s">
        <v>197</v>
      </c>
      <c r="F33" s="14" t="s">
        <v>514</v>
      </c>
      <c r="G33" s="3" t="s">
        <v>246</v>
      </c>
      <c r="H33" s="15" t="s">
        <v>919</v>
      </c>
      <c r="I33" s="14"/>
      <c r="J33" s="14" t="s">
        <v>524</v>
      </c>
      <c r="K33" s="36" t="s">
        <v>962</v>
      </c>
      <c r="L33" t="s">
        <v>1062</v>
      </c>
    </row>
    <row r="34" spans="1:12" ht="15.75" customHeight="1">
      <c r="A34" s="41" t="s">
        <v>700</v>
      </c>
      <c r="B34" s="33" t="s">
        <v>801</v>
      </c>
      <c r="C34" s="4" t="s">
        <v>863</v>
      </c>
      <c r="D34" s="3" t="s">
        <v>87</v>
      </c>
      <c r="E34" s="3" t="s">
        <v>187</v>
      </c>
      <c r="F34" s="3" t="s">
        <v>431</v>
      </c>
      <c r="G34" s="3" t="s">
        <v>246</v>
      </c>
      <c r="H34" s="3" t="s">
        <v>918</v>
      </c>
      <c r="I34" s="3"/>
      <c r="J34" s="3" t="s">
        <v>453</v>
      </c>
      <c r="K34" s="3" t="s">
        <v>966</v>
      </c>
      <c r="L34" t="s">
        <v>1063</v>
      </c>
    </row>
    <row r="35" spans="1:12" ht="15.75" customHeight="1">
      <c r="A35" s="41" t="s">
        <v>699</v>
      </c>
      <c r="B35" s="33" t="s">
        <v>801</v>
      </c>
      <c r="C35" s="4" t="s">
        <v>863</v>
      </c>
      <c r="D35" s="3" t="s">
        <v>84</v>
      </c>
      <c r="E35" s="3" t="s">
        <v>187</v>
      </c>
      <c r="F35" s="3" t="s">
        <v>431</v>
      </c>
      <c r="G35" s="3" t="s">
        <v>246</v>
      </c>
      <c r="H35" s="3" t="s">
        <v>918</v>
      </c>
      <c r="I35" s="3"/>
      <c r="J35" s="3" t="s">
        <v>453</v>
      </c>
      <c r="K35" s="3" t="s">
        <v>966</v>
      </c>
      <c r="L35" t="s">
        <v>1063</v>
      </c>
    </row>
    <row r="36" spans="1:12" ht="15.75" customHeight="1">
      <c r="A36" s="41" t="s">
        <v>697</v>
      </c>
      <c r="B36" s="33" t="s">
        <v>801</v>
      </c>
      <c r="C36" s="4" t="s">
        <v>863</v>
      </c>
      <c r="D36" s="3" t="s">
        <v>81</v>
      </c>
      <c r="E36" s="3" t="s">
        <v>187</v>
      </c>
      <c r="F36" s="3" t="s">
        <v>431</v>
      </c>
      <c r="G36" s="3" t="s">
        <v>246</v>
      </c>
      <c r="H36" s="3" t="s">
        <v>904</v>
      </c>
      <c r="I36" s="3"/>
      <c r="J36" s="3" t="s">
        <v>452</v>
      </c>
      <c r="K36" s="3" t="s">
        <v>966</v>
      </c>
      <c r="L36" t="s">
        <v>1064</v>
      </c>
    </row>
    <row r="37" spans="1:12" ht="15.75" customHeight="1">
      <c r="A37" s="39" t="s">
        <v>692</v>
      </c>
      <c r="B37" s="33" t="s">
        <v>801</v>
      </c>
      <c r="C37" s="4" t="s">
        <v>863</v>
      </c>
      <c r="D37" s="7" t="s">
        <v>84</v>
      </c>
      <c r="E37" s="7" t="s">
        <v>184</v>
      </c>
      <c r="F37" s="7" t="s">
        <v>36</v>
      </c>
      <c r="G37" s="3" t="s">
        <v>862</v>
      </c>
      <c r="H37" s="3" t="s">
        <v>60</v>
      </c>
      <c r="I37" s="7"/>
      <c r="J37" s="7" t="s">
        <v>183</v>
      </c>
      <c r="K37" s="3" t="s">
        <v>862</v>
      </c>
      <c r="L37" t="s">
        <v>1065</v>
      </c>
    </row>
    <row r="38" spans="1:12" ht="15.75" customHeight="1">
      <c r="A38" s="39" t="s">
        <v>694</v>
      </c>
      <c r="B38" s="31" t="s">
        <v>800</v>
      </c>
      <c r="C38" s="4" t="s">
        <v>864</v>
      </c>
      <c r="D38" s="7" t="s">
        <v>42</v>
      </c>
      <c r="E38" s="7" t="s">
        <v>184</v>
      </c>
      <c r="F38" s="7" t="s">
        <v>36</v>
      </c>
      <c r="G38" s="3" t="s">
        <v>862</v>
      </c>
      <c r="H38" s="3" t="s">
        <v>38</v>
      </c>
      <c r="I38" s="7"/>
      <c r="J38" s="7" t="s">
        <v>183</v>
      </c>
      <c r="K38" s="3" t="s">
        <v>862</v>
      </c>
      <c r="L38" t="s">
        <v>1065</v>
      </c>
    </row>
    <row r="39" spans="1:12" ht="15.75" customHeight="1">
      <c r="A39" s="41" t="s">
        <v>618</v>
      </c>
      <c r="B39" s="33" t="s">
        <v>801</v>
      </c>
      <c r="C39" s="4" t="s">
        <v>863</v>
      </c>
      <c r="D39" s="7" t="s">
        <v>81</v>
      </c>
      <c r="E39" s="7" t="s">
        <v>184</v>
      </c>
      <c r="F39" s="7" t="s">
        <v>36</v>
      </c>
      <c r="G39" s="3" t="s">
        <v>862</v>
      </c>
      <c r="H39" s="3" t="s">
        <v>80</v>
      </c>
      <c r="I39" s="7"/>
      <c r="J39" s="7" t="s">
        <v>225</v>
      </c>
      <c r="K39" s="7" t="s">
        <v>998</v>
      </c>
      <c r="L39" t="s">
        <v>1066</v>
      </c>
    </row>
    <row r="40" spans="1:12" ht="15.75" customHeight="1">
      <c r="A40" s="39" t="s">
        <v>672</v>
      </c>
      <c r="B40" s="33" t="s">
        <v>801</v>
      </c>
      <c r="C40" s="4" t="s">
        <v>863</v>
      </c>
      <c r="D40" s="3" t="s">
        <v>68</v>
      </c>
      <c r="E40" s="3" t="s">
        <v>190</v>
      </c>
      <c r="F40" s="3" t="s">
        <v>352</v>
      </c>
      <c r="G40" s="3" t="s">
        <v>862</v>
      </c>
      <c r="H40" s="3" t="s">
        <v>60</v>
      </c>
      <c r="I40" s="3"/>
      <c r="J40" s="3" t="s">
        <v>351</v>
      </c>
      <c r="K40" s="3" t="s">
        <v>981</v>
      </c>
      <c r="L40" t="s">
        <v>1067</v>
      </c>
    </row>
    <row r="41" spans="1:12" ht="15.75" customHeight="1">
      <c r="A41" s="39" t="s">
        <v>668</v>
      </c>
      <c r="B41" s="33" t="s">
        <v>801</v>
      </c>
      <c r="C41" s="4" t="s">
        <v>863</v>
      </c>
      <c r="D41" s="8" t="s">
        <v>72</v>
      </c>
      <c r="E41" s="9" t="s">
        <v>197</v>
      </c>
      <c r="F41" s="8" t="s">
        <v>36</v>
      </c>
      <c r="G41" s="3" t="s">
        <v>862</v>
      </c>
      <c r="H41" s="9" t="s">
        <v>60</v>
      </c>
      <c r="I41" s="8"/>
      <c r="J41" s="8" t="s">
        <v>196</v>
      </c>
      <c r="K41" s="5" t="s">
        <v>981</v>
      </c>
      <c r="L41" t="s">
        <v>1068</v>
      </c>
    </row>
    <row r="42" spans="1:12" ht="15.75" customHeight="1">
      <c r="A42" s="41" t="s">
        <v>620</v>
      </c>
      <c r="B42" s="33" t="s">
        <v>801</v>
      </c>
      <c r="C42" s="4" t="s">
        <v>863</v>
      </c>
      <c r="D42" s="8" t="s">
        <v>70</v>
      </c>
      <c r="E42" s="9" t="s">
        <v>197</v>
      </c>
      <c r="F42" s="8" t="s">
        <v>36</v>
      </c>
      <c r="G42" s="3" t="s">
        <v>862</v>
      </c>
      <c r="H42" s="9" t="s">
        <v>60</v>
      </c>
      <c r="I42" s="8"/>
      <c r="J42" s="8" t="s">
        <v>196</v>
      </c>
      <c r="K42" s="5" t="s">
        <v>981</v>
      </c>
      <c r="L42" t="s">
        <v>1068</v>
      </c>
    </row>
    <row r="43" spans="1:12" ht="15.75" customHeight="1">
      <c r="A43" s="42" t="s">
        <v>686</v>
      </c>
      <c r="B43" s="33" t="s">
        <v>801</v>
      </c>
      <c r="C43" s="4" t="s">
        <v>863</v>
      </c>
      <c r="D43" s="8" t="s">
        <v>68</v>
      </c>
      <c r="E43" s="9" t="s">
        <v>197</v>
      </c>
      <c r="F43" s="8" t="s">
        <v>36</v>
      </c>
      <c r="G43" s="3" t="s">
        <v>862</v>
      </c>
      <c r="H43" s="9" t="s">
        <v>60</v>
      </c>
      <c r="I43" s="8"/>
      <c r="J43" s="8" t="s">
        <v>196</v>
      </c>
      <c r="K43" s="5" t="s">
        <v>981</v>
      </c>
      <c r="L43" t="s">
        <v>1068</v>
      </c>
    </row>
    <row r="44" spans="1:12" ht="15.75" customHeight="1">
      <c r="A44" s="40" t="s">
        <v>640</v>
      </c>
      <c r="B44" s="31" t="s">
        <v>800</v>
      </c>
      <c r="C44" s="4" t="s">
        <v>867</v>
      </c>
      <c r="D44" s="3" t="s">
        <v>51</v>
      </c>
      <c r="E44" s="3" t="s">
        <v>187</v>
      </c>
      <c r="F44" s="3" t="s">
        <v>571</v>
      </c>
      <c r="G44" s="3" t="s">
        <v>862</v>
      </c>
      <c r="H44" s="3" t="s">
        <v>873</v>
      </c>
      <c r="I44" s="3"/>
      <c r="J44" s="3" t="s">
        <v>570</v>
      </c>
      <c r="K44" s="3" t="s">
        <v>957</v>
      </c>
      <c r="L44" t="s">
        <v>1069</v>
      </c>
    </row>
    <row r="45" spans="1:12" ht="15.75" customHeight="1">
      <c r="A45" s="40" t="s">
        <v>639</v>
      </c>
      <c r="B45" s="31" t="s">
        <v>800</v>
      </c>
      <c r="C45" s="4" t="s">
        <v>868</v>
      </c>
      <c r="D45" s="5" t="s">
        <v>47</v>
      </c>
      <c r="E45" s="3" t="s">
        <v>177</v>
      </c>
      <c r="F45" s="5" t="s">
        <v>598</v>
      </c>
      <c r="G45" s="3" t="s">
        <v>862</v>
      </c>
      <c r="H45" s="3" t="s">
        <v>878</v>
      </c>
      <c r="I45" s="5"/>
      <c r="J45" s="5" t="s">
        <v>597</v>
      </c>
      <c r="K45" s="5" t="s">
        <v>997</v>
      </c>
      <c r="L45" t="s">
        <v>1070</v>
      </c>
    </row>
    <row r="46" spans="1:12" ht="15.75" customHeight="1">
      <c r="A46" s="40" t="s">
        <v>638</v>
      </c>
      <c r="B46" s="31" t="s">
        <v>800</v>
      </c>
      <c r="C46" s="4" t="s">
        <v>868</v>
      </c>
      <c r="D46" s="5" t="s">
        <v>47</v>
      </c>
      <c r="E46" s="3" t="s">
        <v>177</v>
      </c>
      <c r="F46" s="5" t="s">
        <v>578</v>
      </c>
      <c r="G46" s="3" t="s">
        <v>862</v>
      </c>
      <c r="H46" s="3" t="s">
        <v>878</v>
      </c>
      <c r="I46" s="5"/>
      <c r="J46" s="5" t="s">
        <v>577</v>
      </c>
      <c r="K46" s="5" t="s">
        <v>974</v>
      </c>
      <c r="L46" t="s">
        <v>1071</v>
      </c>
    </row>
    <row r="47" spans="1:12" ht="15.75" customHeight="1">
      <c r="A47" s="41" t="s">
        <v>613</v>
      </c>
      <c r="B47" s="33" t="s">
        <v>801</v>
      </c>
      <c r="C47" s="4" t="s">
        <v>865</v>
      </c>
      <c r="D47" s="7" t="s">
        <v>56</v>
      </c>
      <c r="E47" s="7" t="s">
        <v>184</v>
      </c>
      <c r="F47" s="7" t="s">
        <v>347</v>
      </c>
      <c r="G47" s="3" t="s">
        <v>325</v>
      </c>
      <c r="H47" s="3" t="s">
        <v>55</v>
      </c>
      <c r="I47" s="7"/>
      <c r="J47" s="7" t="s">
        <v>343</v>
      </c>
      <c r="K47" s="7" t="s">
        <v>957</v>
      </c>
      <c r="L47" t="s">
        <v>1072</v>
      </c>
    </row>
    <row r="48" spans="1:12" ht="15.75" customHeight="1">
      <c r="A48" s="41" t="s">
        <v>612</v>
      </c>
      <c r="B48" s="33" t="s">
        <v>801</v>
      </c>
      <c r="C48" s="4" t="s">
        <v>863</v>
      </c>
      <c r="D48" s="7" t="s">
        <v>108</v>
      </c>
      <c r="E48" s="7" t="s">
        <v>184</v>
      </c>
      <c r="F48" s="7" t="s">
        <v>347</v>
      </c>
      <c r="G48" s="3" t="s">
        <v>325</v>
      </c>
      <c r="H48" s="3" t="s">
        <v>107</v>
      </c>
      <c r="I48" s="7"/>
      <c r="J48" s="7" t="s">
        <v>343</v>
      </c>
      <c r="K48" s="7" t="s">
        <v>957</v>
      </c>
      <c r="L48" t="s">
        <v>1072</v>
      </c>
    </row>
    <row r="49" spans="1:12" ht="15.75" customHeight="1">
      <c r="A49" s="41" t="s">
        <v>611</v>
      </c>
      <c r="B49" s="31" t="s">
        <v>800</v>
      </c>
      <c r="C49" s="4" t="s">
        <v>868</v>
      </c>
      <c r="D49" s="7" t="s">
        <v>47</v>
      </c>
      <c r="E49" s="7" t="s">
        <v>184</v>
      </c>
      <c r="F49" s="7" t="s">
        <v>344</v>
      </c>
      <c r="G49" s="3" t="s">
        <v>325</v>
      </c>
      <c r="H49" s="3" t="s">
        <v>46</v>
      </c>
      <c r="I49" s="7"/>
      <c r="J49" s="7" t="s">
        <v>343</v>
      </c>
      <c r="K49" s="7" t="s">
        <v>979</v>
      </c>
      <c r="L49" t="s">
        <v>1073</v>
      </c>
    </row>
    <row r="50" spans="1:12" ht="15.75" customHeight="1">
      <c r="A50" s="39" t="s">
        <v>651</v>
      </c>
      <c r="B50" s="31" t="s">
        <v>800</v>
      </c>
      <c r="C50" s="4" t="s">
        <v>868</v>
      </c>
      <c r="D50" s="5" t="s">
        <v>47</v>
      </c>
      <c r="E50" s="3" t="s">
        <v>177</v>
      </c>
      <c r="F50" s="5" t="s">
        <v>322</v>
      </c>
      <c r="G50" s="3" t="s">
        <v>862</v>
      </c>
      <c r="H50" s="3" t="s">
        <v>883</v>
      </c>
      <c r="I50" s="5"/>
      <c r="J50" s="5" t="s">
        <v>321</v>
      </c>
      <c r="K50" s="5" t="s">
        <v>974</v>
      </c>
      <c r="L50" t="s">
        <v>1074</v>
      </c>
    </row>
    <row r="51" spans="1:12" ht="15.75" customHeight="1">
      <c r="A51" s="40" t="s">
        <v>641</v>
      </c>
      <c r="B51" s="33" t="s">
        <v>801</v>
      </c>
      <c r="C51" s="4" t="s">
        <v>863</v>
      </c>
      <c r="D51" s="7" t="s">
        <v>93</v>
      </c>
      <c r="E51" s="7" t="s">
        <v>184</v>
      </c>
      <c r="F51" s="7" t="s">
        <v>310</v>
      </c>
      <c r="G51" s="3" t="s">
        <v>862</v>
      </c>
      <c r="H51" s="3" t="s">
        <v>915</v>
      </c>
      <c r="I51" s="7"/>
      <c r="J51" s="7" t="s">
        <v>316</v>
      </c>
      <c r="K51" s="7" t="s">
        <v>957</v>
      </c>
      <c r="L51" t="s">
        <v>1075</v>
      </c>
    </row>
    <row r="52" spans="1:12" ht="15.75" customHeight="1">
      <c r="A52" s="39" t="s">
        <v>649</v>
      </c>
      <c r="B52" s="33" t="s">
        <v>801</v>
      </c>
      <c r="C52" s="4" t="s">
        <v>865</v>
      </c>
      <c r="D52" s="5" t="s">
        <v>56</v>
      </c>
      <c r="E52" s="3" t="s">
        <v>177</v>
      </c>
      <c r="F52" s="17" t="s">
        <v>808</v>
      </c>
      <c r="G52" s="3" t="s">
        <v>862</v>
      </c>
      <c r="H52" s="3" t="s">
        <v>938</v>
      </c>
      <c r="I52" s="5"/>
      <c r="J52" s="5" t="s">
        <v>543</v>
      </c>
      <c r="K52" s="5" t="s">
        <v>985</v>
      </c>
      <c r="L52" t="s">
        <v>1076</v>
      </c>
    </row>
    <row r="53" spans="1:12" ht="15.75" customHeight="1">
      <c r="A53" s="41" t="s">
        <v>614</v>
      </c>
      <c r="B53" s="31" t="s">
        <v>800</v>
      </c>
      <c r="C53" s="4" t="s">
        <v>869</v>
      </c>
      <c r="D53" s="7" t="s">
        <v>90</v>
      </c>
      <c r="E53" s="7" t="s">
        <v>184</v>
      </c>
      <c r="F53" s="7" t="s">
        <v>307</v>
      </c>
      <c r="G53" s="3" t="s">
        <v>862</v>
      </c>
      <c r="H53" s="3" t="s">
        <v>894</v>
      </c>
      <c r="I53" s="7"/>
      <c r="J53" s="7" t="s">
        <v>306</v>
      </c>
      <c r="K53" s="7" t="s">
        <v>990</v>
      </c>
      <c r="L53" t="s">
        <v>1077</v>
      </c>
    </row>
    <row r="54" spans="1:12" ht="15.75" customHeight="1">
      <c r="A54" s="39" t="s">
        <v>677</v>
      </c>
      <c r="B54" s="33" t="s">
        <v>801</v>
      </c>
      <c r="C54" s="4" t="s">
        <v>865</v>
      </c>
      <c r="D54" s="7" t="s">
        <v>56</v>
      </c>
      <c r="E54" s="7" t="s">
        <v>184</v>
      </c>
      <c r="F54" s="7" t="s">
        <v>300</v>
      </c>
      <c r="G54" s="3" t="s">
        <v>862</v>
      </c>
      <c r="H54" s="3" t="s">
        <v>943</v>
      </c>
      <c r="I54" s="7"/>
      <c r="J54" s="7" t="s">
        <v>302</v>
      </c>
      <c r="K54" s="7" t="s">
        <v>957</v>
      </c>
      <c r="L54" t="s">
        <v>1078</v>
      </c>
    </row>
    <row r="55" spans="1:12" ht="15.75" customHeight="1">
      <c r="A55" s="41" t="s">
        <v>634</v>
      </c>
      <c r="B55" s="33" t="s">
        <v>801</v>
      </c>
      <c r="C55" s="4" t="s">
        <v>863</v>
      </c>
      <c r="D55" s="7" t="s">
        <v>108</v>
      </c>
      <c r="E55" s="7" t="s">
        <v>184</v>
      </c>
      <c r="F55" s="7" t="s">
        <v>300</v>
      </c>
      <c r="G55" s="3" t="s">
        <v>862</v>
      </c>
      <c r="H55" s="3" t="s">
        <v>932</v>
      </c>
      <c r="I55" s="7"/>
      <c r="J55" s="7" t="s">
        <v>302</v>
      </c>
      <c r="K55" s="7" t="s">
        <v>957</v>
      </c>
      <c r="L55" t="s">
        <v>1078</v>
      </c>
    </row>
    <row r="56" spans="1:12" ht="15.75" customHeight="1">
      <c r="A56" s="41" t="s">
        <v>627</v>
      </c>
      <c r="B56" s="33" t="s">
        <v>801</v>
      </c>
      <c r="C56" s="4" t="s">
        <v>863</v>
      </c>
      <c r="D56" s="5" t="s">
        <v>108</v>
      </c>
      <c r="E56" s="3" t="s">
        <v>177</v>
      </c>
      <c r="F56" s="5" t="s">
        <v>807</v>
      </c>
      <c r="G56" s="3" t="s">
        <v>862</v>
      </c>
      <c r="H56" s="3" t="s">
        <v>923</v>
      </c>
      <c r="I56" s="5"/>
      <c r="J56" s="5" t="s">
        <v>547</v>
      </c>
      <c r="K56" s="5" t="s">
        <v>957</v>
      </c>
      <c r="L56" t="s">
        <v>1079</v>
      </c>
    </row>
    <row r="57" spans="1:12" ht="15.75" customHeight="1">
      <c r="A57" s="40" t="s">
        <v>615</v>
      </c>
      <c r="B57" s="31" t="s">
        <v>800</v>
      </c>
      <c r="C57" s="4" t="s">
        <v>868</v>
      </c>
      <c r="D57" s="7" t="s">
        <v>47</v>
      </c>
      <c r="E57" s="7" t="s">
        <v>184</v>
      </c>
      <c r="F57" s="7" t="s">
        <v>292</v>
      </c>
      <c r="G57" s="3" t="s">
        <v>862</v>
      </c>
      <c r="H57" s="3" t="s">
        <v>884</v>
      </c>
      <c r="I57" s="7"/>
      <c r="J57" s="7" t="s">
        <v>291</v>
      </c>
      <c r="K57" s="7" t="s">
        <v>997</v>
      </c>
      <c r="L57" t="s">
        <v>1080</v>
      </c>
    </row>
    <row r="58" spans="1:12" ht="15.75" customHeight="1">
      <c r="A58" s="41" t="s">
        <v>636</v>
      </c>
      <c r="B58" s="33" t="s">
        <v>801</v>
      </c>
      <c r="C58" s="4" t="s">
        <v>863</v>
      </c>
      <c r="D58" s="3" t="s">
        <v>87</v>
      </c>
      <c r="E58" s="3" t="s">
        <v>187</v>
      </c>
      <c r="F58" s="3" t="s">
        <v>408</v>
      </c>
      <c r="G58" s="3" t="s">
        <v>325</v>
      </c>
      <c r="H58" s="3" t="s">
        <v>921</v>
      </c>
      <c r="I58" s="3"/>
      <c r="J58" s="3" t="s">
        <v>412</v>
      </c>
      <c r="K58" s="3" t="s">
        <v>950</v>
      </c>
      <c r="L58" t="s">
        <v>1041</v>
      </c>
    </row>
    <row r="59" spans="1:12" ht="15.75" customHeight="1">
      <c r="A59" s="41" t="s">
        <v>629</v>
      </c>
      <c r="B59" s="33" t="s">
        <v>801</v>
      </c>
      <c r="C59" s="4" t="s">
        <v>863</v>
      </c>
      <c r="D59" s="3" t="s">
        <v>84</v>
      </c>
      <c r="E59" s="3" t="s">
        <v>187</v>
      </c>
      <c r="F59" s="3" t="s">
        <v>408</v>
      </c>
      <c r="G59" s="3" t="s">
        <v>325</v>
      </c>
      <c r="H59" s="3" t="s">
        <v>921</v>
      </c>
      <c r="I59" s="3"/>
      <c r="J59" s="3" t="s">
        <v>412</v>
      </c>
      <c r="K59" s="3" t="s">
        <v>950</v>
      </c>
      <c r="L59" t="s">
        <v>1041</v>
      </c>
    </row>
    <row r="60" spans="1:12" ht="15.75" customHeight="1">
      <c r="A60" s="39" t="s">
        <v>665</v>
      </c>
      <c r="B60" s="33" t="s">
        <v>801</v>
      </c>
      <c r="C60" s="4" t="s">
        <v>865</v>
      </c>
      <c r="D60" s="8" t="s">
        <v>56</v>
      </c>
      <c r="E60" s="9" t="s">
        <v>197</v>
      </c>
      <c r="F60" s="8" t="s">
        <v>352</v>
      </c>
      <c r="G60" s="3" t="s">
        <v>862</v>
      </c>
      <c r="H60" s="9" t="s">
        <v>941</v>
      </c>
      <c r="I60" s="8"/>
      <c r="J60" s="8" t="s">
        <v>379</v>
      </c>
      <c r="K60" s="5" t="s">
        <v>985</v>
      </c>
      <c r="L60" t="s">
        <v>1081</v>
      </c>
    </row>
    <row r="61" spans="1:12" ht="15.75" customHeight="1">
      <c r="A61" s="39" t="s">
        <v>658</v>
      </c>
      <c r="B61" s="33" t="s">
        <v>801</v>
      </c>
      <c r="C61" s="4" t="s">
        <v>863</v>
      </c>
      <c r="D61" s="3" t="s">
        <v>108</v>
      </c>
      <c r="E61" s="3" t="s">
        <v>187</v>
      </c>
      <c r="F61" s="3" t="s">
        <v>393</v>
      </c>
      <c r="G61" s="3" t="s">
        <v>862</v>
      </c>
      <c r="H61" s="3" t="s">
        <v>932</v>
      </c>
      <c r="I61" s="3"/>
      <c r="J61" s="3" t="s">
        <v>263</v>
      </c>
      <c r="K61" s="3" t="s">
        <v>950</v>
      </c>
      <c r="L61" t="s">
        <v>1082</v>
      </c>
    </row>
    <row r="62" spans="1:12" ht="15.75" customHeight="1">
      <c r="A62" s="39" t="s">
        <v>655</v>
      </c>
      <c r="B62" s="33" t="s">
        <v>801</v>
      </c>
      <c r="C62" s="4" t="s">
        <v>863</v>
      </c>
      <c r="D62" s="3" t="s">
        <v>87</v>
      </c>
      <c r="E62" s="3" t="s">
        <v>187</v>
      </c>
      <c r="F62" s="3" t="s">
        <v>393</v>
      </c>
      <c r="G62" s="3" t="s">
        <v>862</v>
      </c>
      <c r="H62" s="3" t="s">
        <v>936</v>
      </c>
      <c r="I62" s="3"/>
      <c r="J62" s="3" t="s">
        <v>263</v>
      </c>
      <c r="K62" s="3" t="s">
        <v>950</v>
      </c>
      <c r="L62" t="s">
        <v>1082</v>
      </c>
    </row>
    <row r="63" spans="1:12" ht="15.75" customHeight="1">
      <c r="A63" s="39" t="s">
        <v>679</v>
      </c>
      <c r="B63" s="33" t="s">
        <v>801</v>
      </c>
      <c r="C63" s="4" t="s">
        <v>863</v>
      </c>
      <c r="D63" s="3" t="s">
        <v>84</v>
      </c>
      <c r="E63" s="3" t="s">
        <v>187</v>
      </c>
      <c r="F63" s="3" t="s">
        <v>393</v>
      </c>
      <c r="G63" s="3" t="s">
        <v>862</v>
      </c>
      <c r="H63" s="3" t="s">
        <v>922</v>
      </c>
      <c r="I63" s="3"/>
      <c r="J63" s="3" t="s">
        <v>263</v>
      </c>
      <c r="K63" s="3" t="s">
        <v>950</v>
      </c>
      <c r="L63" t="s">
        <v>1082</v>
      </c>
    </row>
    <row r="64" spans="1:12" ht="15.75" customHeight="1">
      <c r="A64" s="40" t="s">
        <v>661</v>
      </c>
      <c r="B64" s="33" t="s">
        <v>801</v>
      </c>
      <c r="C64" s="4" t="s">
        <v>865</v>
      </c>
      <c r="D64" s="3" t="s">
        <v>56</v>
      </c>
      <c r="E64" s="3" t="s">
        <v>187</v>
      </c>
      <c r="F64" s="3" t="s">
        <v>264</v>
      </c>
      <c r="G64" s="3" t="s">
        <v>862</v>
      </c>
      <c r="H64" s="3" t="s">
        <v>943</v>
      </c>
      <c r="I64" s="3"/>
      <c r="J64" s="3" t="s">
        <v>263</v>
      </c>
      <c r="K64" s="3" t="s">
        <v>950</v>
      </c>
      <c r="L64" t="s">
        <v>1082</v>
      </c>
    </row>
    <row r="65" spans="1:12" ht="15.75" customHeight="1">
      <c r="A65" s="42" t="s">
        <v>684</v>
      </c>
      <c r="B65" s="33" t="s">
        <v>801</v>
      </c>
      <c r="C65" s="4" t="s">
        <v>863</v>
      </c>
      <c r="D65" s="3" t="s">
        <v>93</v>
      </c>
      <c r="E65" s="3" t="s">
        <v>190</v>
      </c>
      <c r="F65" s="3" t="s">
        <v>809</v>
      </c>
      <c r="G65" s="3" t="s">
        <v>862</v>
      </c>
      <c r="H65" s="3" t="s">
        <v>910</v>
      </c>
      <c r="I65" s="3"/>
      <c r="J65" s="3" t="s">
        <v>271</v>
      </c>
      <c r="K65" s="3" t="s">
        <v>957</v>
      </c>
      <c r="L65" t="s">
        <v>1083</v>
      </c>
    </row>
    <row r="66" spans="1:12" ht="15.75" customHeight="1">
      <c r="A66" s="42" t="s">
        <v>657</v>
      </c>
      <c r="B66" s="31" t="s">
        <v>800</v>
      </c>
      <c r="C66" s="4" t="s">
        <v>866</v>
      </c>
      <c r="D66" s="7" t="s">
        <v>124</v>
      </c>
      <c r="E66" s="7" t="s">
        <v>184</v>
      </c>
      <c r="F66" s="7" t="s">
        <v>481</v>
      </c>
      <c r="G66" s="3" t="s">
        <v>862</v>
      </c>
      <c r="H66" s="3" t="s">
        <v>123</v>
      </c>
      <c r="I66" s="7"/>
      <c r="J66" s="7" t="s">
        <v>480</v>
      </c>
      <c r="K66" s="7" t="s">
        <v>957</v>
      </c>
      <c r="L66" t="s">
        <v>1084</v>
      </c>
    </row>
    <row r="67" spans="1:12" ht="15.75" customHeight="1">
      <c r="A67" s="40" t="s">
        <v>650</v>
      </c>
      <c r="B67" s="33" t="s">
        <v>801</v>
      </c>
      <c r="C67" s="4" t="s">
        <v>863</v>
      </c>
      <c r="D67" s="3" t="s">
        <v>108</v>
      </c>
      <c r="E67" s="3" t="s">
        <v>187</v>
      </c>
      <c r="F67" s="3" t="s">
        <v>431</v>
      </c>
      <c r="G67" s="3" t="s">
        <v>862</v>
      </c>
      <c r="H67" s="3" t="s">
        <v>929</v>
      </c>
      <c r="I67" s="3"/>
      <c r="J67" s="3" t="s">
        <v>445</v>
      </c>
      <c r="K67" s="3" t="s">
        <v>950</v>
      </c>
      <c r="L67" t="s">
        <v>1085</v>
      </c>
    </row>
    <row r="68" spans="1:12" ht="15.75" customHeight="1">
      <c r="A68" s="39" t="s">
        <v>646</v>
      </c>
      <c r="B68" s="33" t="s">
        <v>801</v>
      </c>
      <c r="C68" s="4" t="s">
        <v>863</v>
      </c>
      <c r="D68" s="3" t="s">
        <v>87</v>
      </c>
      <c r="E68" s="3" t="s">
        <v>187</v>
      </c>
      <c r="F68" s="3" t="s">
        <v>431</v>
      </c>
      <c r="G68" s="3" t="s">
        <v>862</v>
      </c>
      <c r="H68" s="3" t="s">
        <v>920</v>
      </c>
      <c r="I68" s="3"/>
      <c r="J68" s="3" t="s">
        <v>445</v>
      </c>
      <c r="K68" s="3" t="s">
        <v>950</v>
      </c>
      <c r="L68" t="s">
        <v>1085</v>
      </c>
    </row>
    <row r="69" spans="1:12" ht="15.75" customHeight="1">
      <c r="A69" s="41" t="s">
        <v>687</v>
      </c>
      <c r="B69" s="33" t="s">
        <v>801</v>
      </c>
      <c r="C69" s="4" t="s">
        <v>863</v>
      </c>
      <c r="D69" s="3" t="s">
        <v>84</v>
      </c>
      <c r="E69" s="3" t="s">
        <v>187</v>
      </c>
      <c r="F69" s="3" t="s">
        <v>431</v>
      </c>
      <c r="G69" s="3" t="s">
        <v>862</v>
      </c>
      <c r="H69" s="3" t="s">
        <v>920</v>
      </c>
      <c r="I69" s="3"/>
      <c r="J69" s="3" t="s">
        <v>445</v>
      </c>
      <c r="K69" s="3" t="s">
        <v>950</v>
      </c>
      <c r="L69" t="s">
        <v>1085</v>
      </c>
    </row>
    <row r="70" spans="1:12" ht="15.75" customHeight="1">
      <c r="A70" s="41" t="s">
        <v>632</v>
      </c>
      <c r="B70" s="31" t="s">
        <v>800</v>
      </c>
      <c r="C70" s="4" t="s">
        <v>868</v>
      </c>
      <c r="D70" s="3" t="s">
        <v>47</v>
      </c>
      <c r="E70" s="3" t="s">
        <v>187</v>
      </c>
      <c r="F70" s="3" t="s">
        <v>431</v>
      </c>
      <c r="G70" s="3" t="s">
        <v>325</v>
      </c>
      <c r="H70" s="3" t="s">
        <v>880</v>
      </c>
      <c r="I70" s="3"/>
      <c r="J70" s="3" t="s">
        <v>439</v>
      </c>
      <c r="K70" s="3" t="s">
        <v>980</v>
      </c>
      <c r="L70" t="s">
        <v>1086</v>
      </c>
    </row>
    <row r="71" spans="1:12" s="16" customFormat="1" ht="15.75" customHeight="1">
      <c r="A71" s="41" t="s">
        <v>624</v>
      </c>
      <c r="B71" s="33" t="s">
        <v>801</v>
      </c>
      <c r="C71" s="4" t="s">
        <v>865</v>
      </c>
      <c r="D71" s="7" t="s">
        <v>56</v>
      </c>
      <c r="E71" s="7" t="s">
        <v>184</v>
      </c>
      <c r="F71" s="7" t="s">
        <v>326</v>
      </c>
      <c r="G71" s="3" t="s">
        <v>862</v>
      </c>
      <c r="H71" s="3" t="s">
        <v>942</v>
      </c>
      <c r="I71" s="7"/>
      <c r="J71" s="7" t="s">
        <v>330</v>
      </c>
      <c r="K71" s="7" t="s">
        <v>957</v>
      </c>
      <c r="L71" t="s">
        <v>1087</v>
      </c>
    </row>
    <row r="72" spans="1:12" ht="15.75" customHeight="1">
      <c r="A72" s="41" t="s">
        <v>631</v>
      </c>
      <c r="B72" s="33" t="s">
        <v>801</v>
      </c>
      <c r="C72" s="4" t="s">
        <v>863</v>
      </c>
      <c r="D72" s="7" t="s">
        <v>108</v>
      </c>
      <c r="E72" s="7" t="s">
        <v>184</v>
      </c>
      <c r="F72" s="7" t="s">
        <v>326</v>
      </c>
      <c r="G72" s="3" t="s">
        <v>862</v>
      </c>
      <c r="H72" s="3" t="s">
        <v>934</v>
      </c>
      <c r="I72" s="7"/>
      <c r="J72" s="7" t="s">
        <v>330</v>
      </c>
      <c r="K72" s="7" t="s">
        <v>957</v>
      </c>
      <c r="L72" t="s">
        <v>1087</v>
      </c>
    </row>
    <row r="73" spans="1:12" ht="15.75" customHeight="1">
      <c r="A73" s="41" t="s">
        <v>623</v>
      </c>
      <c r="B73" s="31" t="s">
        <v>800</v>
      </c>
      <c r="C73" s="4" t="s">
        <v>868</v>
      </c>
      <c r="D73" s="7" t="s">
        <v>47</v>
      </c>
      <c r="E73" s="7" t="s">
        <v>184</v>
      </c>
      <c r="F73" s="7" t="s">
        <v>326</v>
      </c>
      <c r="G73" s="3" t="s">
        <v>325</v>
      </c>
      <c r="H73" s="3" t="s">
        <v>46</v>
      </c>
      <c r="I73" s="7"/>
      <c r="J73" s="7" t="s">
        <v>324</v>
      </c>
      <c r="K73" s="7" t="s">
        <v>957</v>
      </c>
      <c r="L73" t="s">
        <v>1088</v>
      </c>
    </row>
    <row r="74" spans="1:12" ht="15.75" customHeight="1">
      <c r="A74" s="40" t="s">
        <v>647</v>
      </c>
      <c r="B74" s="33" t="s">
        <v>801</v>
      </c>
      <c r="C74" s="4" t="s">
        <v>863</v>
      </c>
      <c r="D74" s="3" t="s">
        <v>93</v>
      </c>
      <c r="E74" s="3" t="s">
        <v>190</v>
      </c>
      <c r="F74" s="3" t="s">
        <v>600</v>
      </c>
      <c r="G74" s="3" t="s">
        <v>862</v>
      </c>
      <c r="H74" s="3" t="s">
        <v>913</v>
      </c>
      <c r="I74" s="3"/>
      <c r="J74" s="3" t="s">
        <v>507</v>
      </c>
      <c r="K74" s="3" t="s">
        <v>957</v>
      </c>
      <c r="L74" t="s">
        <v>1089</v>
      </c>
    </row>
    <row r="75" spans="1:12" ht="15.75" customHeight="1">
      <c r="A75" s="40" t="s">
        <v>644</v>
      </c>
      <c r="B75" s="33" t="s">
        <v>801</v>
      </c>
      <c r="C75" s="4" t="s">
        <v>863</v>
      </c>
      <c r="D75" s="3" t="s">
        <v>93</v>
      </c>
      <c r="E75" s="3" t="s">
        <v>190</v>
      </c>
      <c r="F75" s="3" t="s">
        <v>500</v>
      </c>
      <c r="G75" s="3" t="s">
        <v>862</v>
      </c>
      <c r="H75" s="3" t="s">
        <v>914</v>
      </c>
      <c r="I75" s="3"/>
      <c r="J75" s="3" t="s">
        <v>507</v>
      </c>
      <c r="K75" s="3" t="s">
        <v>957</v>
      </c>
      <c r="L75" t="s">
        <v>1089</v>
      </c>
    </row>
    <row r="76" spans="1:12" ht="15.75" customHeight="1">
      <c r="A76" s="39" t="s">
        <v>664</v>
      </c>
      <c r="B76" s="33" t="s">
        <v>801</v>
      </c>
      <c r="C76" s="4" t="s">
        <v>865</v>
      </c>
      <c r="D76" s="3" t="s">
        <v>56</v>
      </c>
      <c r="E76" s="3" t="s">
        <v>190</v>
      </c>
      <c r="F76" s="3" t="s">
        <v>488</v>
      </c>
      <c r="G76" s="3" t="s">
        <v>862</v>
      </c>
      <c r="H76" s="3" t="s">
        <v>55</v>
      </c>
      <c r="I76" s="3"/>
      <c r="J76" s="3" t="s">
        <v>487</v>
      </c>
      <c r="K76" s="3" t="s">
        <v>1001</v>
      </c>
      <c r="L76" t="s">
        <v>1090</v>
      </c>
    </row>
    <row r="77" spans="1:12" ht="15.75" customHeight="1">
      <c r="A77" s="43" t="s">
        <v>609</v>
      </c>
      <c r="B77" s="31" t="s">
        <v>800</v>
      </c>
      <c r="C77" s="4" t="s">
        <v>869</v>
      </c>
      <c r="D77" s="7" t="s">
        <v>90</v>
      </c>
      <c r="E77" s="7" t="s">
        <v>184</v>
      </c>
      <c r="F77" s="7">
        <v>20000</v>
      </c>
      <c r="G77" s="3" t="s">
        <v>862</v>
      </c>
      <c r="H77" s="3" t="s">
        <v>890</v>
      </c>
      <c r="I77" s="7"/>
      <c r="J77" s="7" t="s">
        <v>696</v>
      </c>
      <c r="K77" s="7" t="s">
        <v>983</v>
      </c>
      <c r="L77" t="s">
        <v>1091</v>
      </c>
    </row>
    <row r="78" spans="1:12" ht="15.75" customHeight="1">
      <c r="A78" s="39" t="s">
        <v>608</v>
      </c>
      <c r="B78" s="31" t="s">
        <v>800</v>
      </c>
      <c r="C78" s="4" t="s">
        <v>866</v>
      </c>
      <c r="D78" s="5" t="s">
        <v>124</v>
      </c>
      <c r="E78" s="3" t="s">
        <v>177</v>
      </c>
      <c r="F78" s="5" t="s">
        <v>465</v>
      </c>
      <c r="G78" s="3" t="s">
        <v>862</v>
      </c>
      <c r="H78" s="3" t="s">
        <v>887</v>
      </c>
      <c r="I78" s="5"/>
      <c r="J78" s="5" t="s">
        <v>464</v>
      </c>
      <c r="K78" s="5" t="s">
        <v>975</v>
      </c>
      <c r="L78" t="s">
        <v>1092</v>
      </c>
    </row>
    <row r="79" spans="1:12" ht="15.75" customHeight="1">
      <c r="A79" s="39" t="s">
        <v>605</v>
      </c>
      <c r="B79" s="33" t="s">
        <v>801</v>
      </c>
      <c r="C79" s="4" t="s">
        <v>865</v>
      </c>
      <c r="D79" s="3" t="s">
        <v>56</v>
      </c>
      <c r="E79" s="3" t="s">
        <v>187</v>
      </c>
      <c r="F79" s="3" t="s">
        <v>431</v>
      </c>
      <c r="G79" s="3" t="s">
        <v>862</v>
      </c>
      <c r="H79" s="3" t="s">
        <v>939</v>
      </c>
      <c r="I79" s="3"/>
      <c r="J79" s="3" t="s">
        <v>449</v>
      </c>
      <c r="K79" s="3" t="s">
        <v>950</v>
      </c>
      <c r="L79" t="s">
        <v>1093</v>
      </c>
    </row>
    <row r="80" spans="1:12" ht="15.75" customHeight="1">
      <c r="A80" s="39" t="s">
        <v>607</v>
      </c>
      <c r="B80" s="31" t="s">
        <v>800</v>
      </c>
      <c r="C80" s="4" t="s">
        <v>868</v>
      </c>
      <c r="D80" s="5" t="s">
        <v>47</v>
      </c>
      <c r="E80" s="3" t="s">
        <v>177</v>
      </c>
      <c r="F80" s="5" t="s">
        <v>428</v>
      </c>
      <c r="G80" s="3" t="s">
        <v>862</v>
      </c>
      <c r="H80" s="3" t="s">
        <v>881</v>
      </c>
      <c r="I80" s="5"/>
      <c r="J80" s="5" t="s">
        <v>427</v>
      </c>
      <c r="K80" s="5" t="s">
        <v>997</v>
      </c>
      <c r="L80" t="s">
        <v>1094</v>
      </c>
    </row>
    <row r="81" spans="1:12" ht="15.75" customHeight="1">
      <c r="A81" s="39" t="s">
        <v>603</v>
      </c>
      <c r="B81" s="31" t="s">
        <v>800</v>
      </c>
      <c r="C81" s="4" t="s">
        <v>866</v>
      </c>
      <c r="D81" s="8" t="s">
        <v>124</v>
      </c>
      <c r="E81" s="9" t="s">
        <v>197</v>
      </c>
      <c r="F81" s="8" t="s">
        <v>458</v>
      </c>
      <c r="G81" s="3" t="s">
        <v>862</v>
      </c>
      <c r="H81" s="9" t="s">
        <v>888</v>
      </c>
      <c r="I81" s="8"/>
      <c r="J81" s="8" t="s">
        <v>457</v>
      </c>
      <c r="K81" s="5" t="s">
        <v>957</v>
      </c>
      <c r="L81" t="s">
        <v>1095</v>
      </c>
    </row>
    <row r="82" spans="1:12" ht="15.75" customHeight="1">
      <c r="A82" s="39" t="s">
        <v>602</v>
      </c>
      <c r="B82" s="33" t="s">
        <v>801</v>
      </c>
      <c r="C82" s="4" t="s">
        <v>863</v>
      </c>
      <c r="D82" s="7" t="s">
        <v>87</v>
      </c>
      <c r="E82" s="7" t="s">
        <v>184</v>
      </c>
      <c r="F82" s="7" t="s">
        <v>296</v>
      </c>
      <c r="G82" s="3" t="s">
        <v>862</v>
      </c>
      <c r="H82" s="3" t="s">
        <v>60</v>
      </c>
      <c r="I82" s="7"/>
      <c r="J82" s="7" t="s">
        <v>295</v>
      </c>
      <c r="K82" s="7" t="s">
        <v>966</v>
      </c>
      <c r="L82" t="s">
        <v>1096</v>
      </c>
    </row>
    <row r="83" spans="1:12" ht="15.75" customHeight="1">
      <c r="A83" s="39" t="s">
        <v>601</v>
      </c>
      <c r="B83" s="31" t="s">
        <v>800</v>
      </c>
      <c r="C83" s="4" t="s">
        <v>868</v>
      </c>
      <c r="D83" s="3" t="s">
        <v>47</v>
      </c>
      <c r="E83" s="3" t="s">
        <v>187</v>
      </c>
      <c r="F83" s="3" t="s">
        <v>387</v>
      </c>
      <c r="G83" s="3" t="s">
        <v>862</v>
      </c>
      <c r="H83" s="3" t="s">
        <v>882</v>
      </c>
      <c r="I83" s="3"/>
      <c r="J83" s="3" t="s">
        <v>386</v>
      </c>
      <c r="K83" s="3" t="s">
        <v>997</v>
      </c>
      <c r="L83" t="s">
        <v>1097</v>
      </c>
    </row>
    <row r="84" spans="1:12" ht="16.5" customHeight="1">
      <c r="A84" s="40" t="s">
        <v>599</v>
      </c>
      <c r="B84" s="33" t="s">
        <v>801</v>
      </c>
      <c r="C84" s="4" t="s">
        <v>863</v>
      </c>
      <c r="D84" s="5" t="s">
        <v>108</v>
      </c>
      <c r="E84" s="3" t="s">
        <v>177</v>
      </c>
      <c r="F84" s="5" t="s">
        <v>352</v>
      </c>
      <c r="G84" s="3" t="s">
        <v>246</v>
      </c>
      <c r="H84" s="3" t="s">
        <v>933</v>
      </c>
      <c r="I84" s="5"/>
      <c r="J84" s="5" t="s">
        <v>382</v>
      </c>
      <c r="K84" s="5" t="s">
        <v>973</v>
      </c>
      <c r="L84" t="s">
        <v>1098</v>
      </c>
    </row>
    <row r="85" spans="1:12" ht="15.75" customHeight="1">
      <c r="A85" s="39" t="s">
        <v>589</v>
      </c>
      <c r="B85" s="31" t="s">
        <v>800</v>
      </c>
      <c r="C85" s="4" t="s">
        <v>866</v>
      </c>
      <c r="D85" s="3" t="s">
        <v>124</v>
      </c>
      <c r="E85" s="3" t="s">
        <v>40</v>
      </c>
      <c r="F85" s="3" t="s">
        <v>250</v>
      </c>
      <c r="G85" s="3" t="s">
        <v>862</v>
      </c>
      <c r="H85" s="3" t="s">
        <v>123</v>
      </c>
      <c r="I85" s="3"/>
      <c r="J85" s="3" t="s">
        <v>250</v>
      </c>
      <c r="K85" s="3" t="s">
        <v>967</v>
      </c>
      <c r="L85" t="s">
        <v>1099</v>
      </c>
    </row>
    <row r="86" spans="1:12" ht="15.75" customHeight="1">
      <c r="A86" s="39" t="s">
        <v>592</v>
      </c>
      <c r="B86" s="33" t="s">
        <v>801</v>
      </c>
      <c r="C86" s="4" t="s">
        <v>863</v>
      </c>
      <c r="D86" s="3" t="s">
        <v>87</v>
      </c>
      <c r="E86" s="3" t="s">
        <v>40</v>
      </c>
      <c r="F86" s="3" t="s">
        <v>250</v>
      </c>
      <c r="G86" s="3" t="s">
        <v>862</v>
      </c>
      <c r="H86" s="3" t="s">
        <v>60</v>
      </c>
      <c r="I86" s="3"/>
      <c r="J86" s="3" t="s">
        <v>250</v>
      </c>
      <c r="K86" s="3" t="s">
        <v>972</v>
      </c>
      <c r="L86" t="s">
        <v>1100</v>
      </c>
    </row>
    <row r="87" spans="1:12" ht="15.75" customHeight="1">
      <c r="A87" s="42" t="s">
        <v>585</v>
      </c>
      <c r="B87" s="31" t="s">
        <v>800</v>
      </c>
      <c r="C87" s="4" t="s">
        <v>868</v>
      </c>
      <c r="D87" s="3" t="s">
        <v>47</v>
      </c>
      <c r="E87" s="3" t="s">
        <v>40</v>
      </c>
      <c r="F87" s="3" t="s">
        <v>250</v>
      </c>
      <c r="G87" s="3" t="s">
        <v>862</v>
      </c>
      <c r="H87" s="3" t="s">
        <v>46</v>
      </c>
      <c r="I87" s="3"/>
      <c r="J87" s="3" t="s">
        <v>250</v>
      </c>
      <c r="K87" s="3" t="s">
        <v>984</v>
      </c>
      <c r="L87" t="s">
        <v>1101</v>
      </c>
    </row>
    <row r="88" spans="1:12" ht="15.75" customHeight="1">
      <c r="A88" s="42" t="s">
        <v>583</v>
      </c>
      <c r="B88" s="33" t="s">
        <v>801</v>
      </c>
      <c r="C88" s="4" t="s">
        <v>863</v>
      </c>
      <c r="D88" s="3" t="s">
        <v>84</v>
      </c>
      <c r="E88" s="3" t="s">
        <v>40</v>
      </c>
      <c r="F88" s="3" t="s">
        <v>250</v>
      </c>
      <c r="G88" s="3" t="s">
        <v>862</v>
      </c>
      <c r="H88" s="3" t="s">
        <v>60</v>
      </c>
      <c r="I88" s="3"/>
      <c r="J88" s="3" t="s">
        <v>250</v>
      </c>
      <c r="K88" s="3" t="s">
        <v>999</v>
      </c>
      <c r="L88" t="s">
        <v>1102</v>
      </c>
    </row>
    <row r="89" spans="1:12" ht="15.75" customHeight="1">
      <c r="A89" s="42" t="s">
        <v>582</v>
      </c>
      <c r="B89" s="33" t="s">
        <v>801</v>
      </c>
      <c r="C89" s="4" t="s">
        <v>863</v>
      </c>
      <c r="D89" s="3" t="s">
        <v>108</v>
      </c>
      <c r="E89" s="3" t="s">
        <v>40</v>
      </c>
      <c r="F89" s="3" t="s">
        <v>250</v>
      </c>
      <c r="G89" s="3" t="s">
        <v>862</v>
      </c>
      <c r="H89" s="3" t="s">
        <v>107</v>
      </c>
      <c r="I89" s="3"/>
      <c r="J89" s="3" t="s">
        <v>250</v>
      </c>
      <c r="K89" s="3" t="s">
        <v>1000</v>
      </c>
      <c r="L89" t="s">
        <v>1103</v>
      </c>
    </row>
    <row r="90" spans="1:12" ht="15.75" customHeight="1">
      <c r="A90" s="42" t="s">
        <v>586</v>
      </c>
      <c r="B90" s="31" t="s">
        <v>800</v>
      </c>
      <c r="C90" s="4" t="s">
        <v>866</v>
      </c>
      <c r="D90" s="5" t="s">
        <v>124</v>
      </c>
      <c r="E90" s="3" t="s">
        <v>177</v>
      </c>
      <c r="F90" s="5">
        <v>30</v>
      </c>
      <c r="G90" s="3" t="s">
        <v>862</v>
      </c>
      <c r="H90" s="3" t="s">
        <v>123</v>
      </c>
      <c r="I90" s="5"/>
      <c r="J90" s="5" t="s">
        <v>712</v>
      </c>
      <c r="K90" s="5" t="s">
        <v>968</v>
      </c>
      <c r="L90" t="s">
        <v>1104</v>
      </c>
    </row>
    <row r="91" spans="1:12" ht="15.75" customHeight="1">
      <c r="A91" s="40" t="s">
        <v>579</v>
      </c>
      <c r="B91" s="33" t="s">
        <v>801</v>
      </c>
      <c r="C91" s="4" t="s">
        <v>863</v>
      </c>
      <c r="D91" s="7" t="s">
        <v>61</v>
      </c>
      <c r="E91" s="7" t="s">
        <v>184</v>
      </c>
      <c r="F91" s="7" t="s">
        <v>65</v>
      </c>
      <c r="G91" s="3" t="s">
        <v>862</v>
      </c>
      <c r="H91" s="3" t="s">
        <v>60</v>
      </c>
      <c r="I91" s="7"/>
      <c r="J91" s="7" t="s">
        <v>208</v>
      </c>
      <c r="K91" s="7" t="s">
        <v>959</v>
      </c>
      <c r="L91" t="s">
        <v>1105</v>
      </c>
    </row>
    <row r="92" spans="1:12" ht="15.75" customHeight="1">
      <c r="A92" s="42" t="s">
        <v>576</v>
      </c>
      <c r="B92" s="33" t="s">
        <v>801</v>
      </c>
      <c r="C92" s="4" t="s">
        <v>863</v>
      </c>
      <c r="D92" s="7" t="s">
        <v>72</v>
      </c>
      <c r="E92" s="7" t="s">
        <v>184</v>
      </c>
      <c r="F92" s="7" t="s">
        <v>65</v>
      </c>
      <c r="G92" s="3" t="s">
        <v>862</v>
      </c>
      <c r="H92" s="3" t="s">
        <v>60</v>
      </c>
      <c r="I92" s="7"/>
      <c r="J92" s="7" t="s">
        <v>610</v>
      </c>
      <c r="K92" s="7" t="s">
        <v>981</v>
      </c>
      <c r="L92" t="s">
        <v>1106</v>
      </c>
    </row>
    <row r="93" spans="1:12" ht="15.75" customHeight="1">
      <c r="A93" s="39" t="s">
        <v>572</v>
      </c>
      <c r="B93" s="33" t="s">
        <v>801</v>
      </c>
      <c r="C93" s="4" t="s">
        <v>863</v>
      </c>
      <c r="D93" s="7" t="s">
        <v>70</v>
      </c>
      <c r="E93" s="7" t="s">
        <v>184</v>
      </c>
      <c r="F93" s="7" t="s">
        <v>65</v>
      </c>
      <c r="G93" s="3" t="s">
        <v>862</v>
      </c>
      <c r="H93" s="3" t="s">
        <v>60</v>
      </c>
      <c r="I93" s="7"/>
      <c r="J93" s="7" t="s">
        <v>610</v>
      </c>
      <c r="K93" s="7" t="s">
        <v>981</v>
      </c>
      <c r="L93" t="s">
        <v>1106</v>
      </c>
    </row>
    <row r="94" spans="1:12" ht="15.75" customHeight="1">
      <c r="A94" s="42" t="s">
        <v>568</v>
      </c>
      <c r="B94" s="33" t="s">
        <v>801</v>
      </c>
      <c r="C94" s="4" t="s">
        <v>863</v>
      </c>
      <c r="D94" s="7" t="s">
        <v>68</v>
      </c>
      <c r="E94" s="7" t="s">
        <v>184</v>
      </c>
      <c r="F94" s="7" t="s">
        <v>65</v>
      </c>
      <c r="G94" s="3" t="s">
        <v>862</v>
      </c>
      <c r="H94" s="3" t="s">
        <v>60</v>
      </c>
      <c r="I94" s="7"/>
      <c r="J94" s="7" t="s">
        <v>610</v>
      </c>
      <c r="K94" s="7" t="s">
        <v>981</v>
      </c>
      <c r="L94" t="s">
        <v>1106</v>
      </c>
    </row>
    <row r="95" spans="1:12" ht="15.75" customHeight="1">
      <c r="A95" s="42" t="s">
        <v>569</v>
      </c>
      <c r="B95" s="31" t="s">
        <v>800</v>
      </c>
      <c r="C95" s="4" t="s">
        <v>866</v>
      </c>
      <c r="D95" s="7" t="s">
        <v>124</v>
      </c>
      <c r="E95" s="7" t="s">
        <v>184</v>
      </c>
      <c r="F95" s="7" t="s">
        <v>390</v>
      </c>
      <c r="G95" s="3" t="s">
        <v>862</v>
      </c>
      <c r="H95" s="3" t="s">
        <v>123</v>
      </c>
      <c r="I95" s="7"/>
      <c r="J95" s="7" t="s">
        <v>389</v>
      </c>
      <c r="K95" s="7" t="s">
        <v>957</v>
      </c>
      <c r="L95" t="s">
        <v>1107</v>
      </c>
    </row>
    <row r="96" spans="1:12" ht="15.75" customHeight="1">
      <c r="A96" s="42" t="s">
        <v>562</v>
      </c>
      <c r="B96" s="33" t="s">
        <v>801</v>
      </c>
      <c r="C96" s="4" t="s">
        <v>863</v>
      </c>
      <c r="D96" s="8" t="s">
        <v>93</v>
      </c>
      <c r="E96" s="9" t="s">
        <v>197</v>
      </c>
      <c r="F96" s="8" t="s">
        <v>581</v>
      </c>
      <c r="G96" s="3" t="s">
        <v>135</v>
      </c>
      <c r="H96" s="9" t="s">
        <v>60</v>
      </c>
      <c r="I96" s="8"/>
      <c r="J96" s="8" t="s">
        <v>584</v>
      </c>
      <c r="K96" s="5" t="s">
        <v>957</v>
      </c>
      <c r="L96" t="s">
        <v>1108</v>
      </c>
    </row>
    <row r="97" spans="1:12" ht="15.75" customHeight="1">
      <c r="A97" s="42" t="s">
        <v>560</v>
      </c>
      <c r="B97" s="31" t="s">
        <v>800</v>
      </c>
      <c r="C97" s="4" t="s">
        <v>869</v>
      </c>
      <c r="D97" s="8" t="s">
        <v>90</v>
      </c>
      <c r="E97" s="9" t="s">
        <v>197</v>
      </c>
      <c r="F97" s="8" t="s">
        <v>581</v>
      </c>
      <c r="G97" s="3" t="s">
        <v>135</v>
      </c>
      <c r="H97" s="9" t="s">
        <v>89</v>
      </c>
      <c r="I97" s="8"/>
      <c r="J97" s="8" t="s">
        <v>584</v>
      </c>
      <c r="K97" s="5" t="s">
        <v>1008</v>
      </c>
      <c r="L97" t="s">
        <v>1109</v>
      </c>
    </row>
    <row r="98" spans="1:12" ht="15.75" customHeight="1">
      <c r="A98" s="42" t="s">
        <v>559</v>
      </c>
      <c r="B98" s="33" t="s">
        <v>801</v>
      </c>
      <c r="C98" s="4" t="s">
        <v>865</v>
      </c>
      <c r="D98" s="8" t="s">
        <v>56</v>
      </c>
      <c r="E98" s="9" t="s">
        <v>197</v>
      </c>
      <c r="F98" s="8" t="s">
        <v>575</v>
      </c>
      <c r="G98" s="3" t="s">
        <v>135</v>
      </c>
      <c r="H98" s="9" t="s">
        <v>55</v>
      </c>
      <c r="I98" s="8"/>
      <c r="J98" s="8" t="s">
        <v>574</v>
      </c>
      <c r="K98" s="5" t="s">
        <v>1004</v>
      </c>
      <c r="L98" t="s">
        <v>1110</v>
      </c>
    </row>
    <row r="99" spans="1:12" ht="15.75" customHeight="1">
      <c r="A99" s="42" t="s">
        <v>565</v>
      </c>
      <c r="B99" s="31" t="s">
        <v>800</v>
      </c>
      <c r="C99" s="4" t="s">
        <v>868</v>
      </c>
      <c r="D99" s="8" t="s">
        <v>47</v>
      </c>
      <c r="E99" s="9" t="s">
        <v>197</v>
      </c>
      <c r="F99" s="8" t="s">
        <v>567</v>
      </c>
      <c r="G99" s="3" t="s">
        <v>135</v>
      </c>
      <c r="H99" s="9" t="s">
        <v>46</v>
      </c>
      <c r="I99" s="8"/>
      <c r="J99" s="8" t="s">
        <v>566</v>
      </c>
      <c r="K99" s="5" t="s">
        <v>979</v>
      </c>
      <c r="L99" t="s">
        <v>1111</v>
      </c>
    </row>
    <row r="100" spans="1:12" ht="15.75" customHeight="1">
      <c r="A100" s="42" t="s">
        <v>563</v>
      </c>
      <c r="B100" s="31" t="s">
        <v>800</v>
      </c>
      <c r="C100" s="4" t="s">
        <v>866</v>
      </c>
      <c r="D100" s="8" t="s">
        <v>124</v>
      </c>
      <c r="E100" s="9" t="s">
        <v>197</v>
      </c>
      <c r="F100" s="8" t="s">
        <v>567</v>
      </c>
      <c r="G100" s="3" t="s">
        <v>135</v>
      </c>
      <c r="H100" s="9" t="s">
        <v>123</v>
      </c>
      <c r="I100" s="8"/>
      <c r="J100" s="8" t="s">
        <v>566</v>
      </c>
      <c r="K100" s="5" t="s">
        <v>957</v>
      </c>
      <c r="L100" t="s">
        <v>1112</v>
      </c>
    </row>
    <row r="101" spans="1:12" ht="15.75" customHeight="1">
      <c r="A101" s="40" t="s">
        <v>552</v>
      </c>
      <c r="B101" s="33" t="s">
        <v>801</v>
      </c>
      <c r="C101" s="4" t="s">
        <v>863</v>
      </c>
      <c r="D101" s="7" t="s">
        <v>93</v>
      </c>
      <c r="E101" s="7" t="s">
        <v>184</v>
      </c>
      <c r="F101" s="7" t="s">
        <v>65</v>
      </c>
      <c r="G101" s="3" t="s">
        <v>135</v>
      </c>
      <c r="H101" s="3" t="s">
        <v>912</v>
      </c>
      <c r="I101" s="7"/>
      <c r="J101" s="7" t="s">
        <v>626</v>
      </c>
      <c r="K101" s="7" t="s">
        <v>991</v>
      </c>
      <c r="L101" t="s">
        <v>1113</v>
      </c>
    </row>
    <row r="102" spans="1:12" ht="15.75" customHeight="1">
      <c r="A102" s="40" t="s">
        <v>554</v>
      </c>
      <c r="B102" s="31" t="s">
        <v>800</v>
      </c>
      <c r="C102" s="4" t="s">
        <v>869</v>
      </c>
      <c r="D102" s="7" t="s">
        <v>90</v>
      </c>
      <c r="E102" s="7" t="s">
        <v>184</v>
      </c>
      <c r="F102" s="7" t="s">
        <v>310</v>
      </c>
      <c r="G102" s="3" t="s">
        <v>135</v>
      </c>
      <c r="H102" s="3" t="s">
        <v>89</v>
      </c>
      <c r="I102" s="7"/>
      <c r="J102" s="7" t="s">
        <v>309</v>
      </c>
      <c r="K102" s="7" t="s">
        <v>957</v>
      </c>
      <c r="L102" t="s">
        <v>1114</v>
      </c>
    </row>
    <row r="103" spans="1:12" ht="15.75" customHeight="1">
      <c r="A103" s="40" t="s">
        <v>544</v>
      </c>
      <c r="B103" s="33" t="s">
        <v>801</v>
      </c>
      <c r="C103" s="4" t="s">
        <v>863</v>
      </c>
      <c r="D103" s="5" t="s">
        <v>72</v>
      </c>
      <c r="E103" s="3" t="s">
        <v>177</v>
      </c>
      <c r="F103" s="5" t="s">
        <v>280</v>
      </c>
      <c r="G103" s="3" t="s">
        <v>135</v>
      </c>
      <c r="H103" s="3" t="s">
        <v>60</v>
      </c>
      <c r="I103" s="5"/>
      <c r="J103" s="5" t="s">
        <v>279</v>
      </c>
      <c r="K103" s="5" t="s">
        <v>981</v>
      </c>
      <c r="L103" t="s">
        <v>1115</v>
      </c>
    </row>
    <row r="104" spans="1:12" s="16" customFormat="1" ht="15.75" customHeight="1">
      <c r="A104" s="40" t="s">
        <v>542</v>
      </c>
      <c r="B104" s="33" t="s">
        <v>801</v>
      </c>
      <c r="C104" s="4" t="s">
        <v>863</v>
      </c>
      <c r="D104" s="5" t="s">
        <v>70</v>
      </c>
      <c r="E104" s="3" t="s">
        <v>177</v>
      </c>
      <c r="F104" s="5" t="s">
        <v>280</v>
      </c>
      <c r="G104" s="3" t="s">
        <v>135</v>
      </c>
      <c r="H104" s="3" t="s">
        <v>60</v>
      </c>
      <c r="I104" s="5"/>
      <c r="J104" s="5" t="s">
        <v>279</v>
      </c>
      <c r="K104" s="5" t="s">
        <v>981</v>
      </c>
      <c r="L104" t="s">
        <v>1115</v>
      </c>
    </row>
    <row r="105" spans="1:12" s="16" customFormat="1" ht="15.75" customHeight="1">
      <c r="A105" s="40" t="s">
        <v>539</v>
      </c>
      <c r="B105" s="33" t="s">
        <v>801</v>
      </c>
      <c r="C105" s="4" t="s">
        <v>863</v>
      </c>
      <c r="D105" s="5" t="s">
        <v>68</v>
      </c>
      <c r="E105" s="3" t="s">
        <v>177</v>
      </c>
      <c r="F105" s="5" t="s">
        <v>280</v>
      </c>
      <c r="G105" s="3" t="s">
        <v>135</v>
      </c>
      <c r="H105" s="3" t="s">
        <v>60</v>
      </c>
      <c r="I105" s="5"/>
      <c r="J105" s="5" t="s">
        <v>279</v>
      </c>
      <c r="K105" s="5" t="s">
        <v>981</v>
      </c>
      <c r="L105" t="s">
        <v>1115</v>
      </c>
    </row>
    <row r="106" spans="1:12" ht="15.75" customHeight="1">
      <c r="A106" s="40" t="s">
        <v>537</v>
      </c>
      <c r="B106" s="33" t="s">
        <v>801</v>
      </c>
      <c r="C106" s="4" t="s">
        <v>863</v>
      </c>
      <c r="D106" s="5" t="s">
        <v>93</v>
      </c>
      <c r="E106" s="3" t="s">
        <v>177</v>
      </c>
      <c r="F106" s="5" t="s">
        <v>280</v>
      </c>
      <c r="G106" s="3" t="s">
        <v>135</v>
      </c>
      <c r="H106" s="3" t="s">
        <v>60</v>
      </c>
      <c r="I106" s="5"/>
      <c r="J106" s="5" t="s">
        <v>279</v>
      </c>
      <c r="K106" s="5" t="s">
        <v>956</v>
      </c>
      <c r="L106" t="s">
        <v>1116</v>
      </c>
    </row>
    <row r="107" spans="1:12" ht="15.75" customHeight="1">
      <c r="A107" s="40" t="s">
        <v>546</v>
      </c>
      <c r="B107" s="33" t="s">
        <v>801</v>
      </c>
      <c r="C107" s="4" t="s">
        <v>863</v>
      </c>
      <c r="D107" s="3" t="s">
        <v>93</v>
      </c>
      <c r="E107" s="3" t="s">
        <v>190</v>
      </c>
      <c r="F107" s="3" t="s">
        <v>514</v>
      </c>
      <c r="G107" s="3" t="s">
        <v>135</v>
      </c>
      <c r="H107" s="3" t="s">
        <v>60</v>
      </c>
      <c r="I107" s="3"/>
      <c r="J107" s="3" t="s">
        <v>517</v>
      </c>
      <c r="K107" s="3" t="s">
        <v>957</v>
      </c>
      <c r="L107" t="s">
        <v>1117</v>
      </c>
    </row>
    <row r="108" spans="1:12" ht="15.75" customHeight="1">
      <c r="A108" s="40" t="s">
        <v>548</v>
      </c>
      <c r="B108" s="31" t="s">
        <v>800</v>
      </c>
      <c r="C108" s="4" t="s">
        <v>869</v>
      </c>
      <c r="D108" s="3" t="s">
        <v>90</v>
      </c>
      <c r="E108" s="3" t="s">
        <v>190</v>
      </c>
      <c r="F108" s="3" t="s">
        <v>514</v>
      </c>
      <c r="G108" s="3" t="s">
        <v>135</v>
      </c>
      <c r="H108" s="3" t="s">
        <v>89</v>
      </c>
      <c r="I108" s="3"/>
      <c r="J108" s="3" t="s">
        <v>517</v>
      </c>
      <c r="K108" s="3" t="s">
        <v>1008</v>
      </c>
      <c r="L108" t="s">
        <v>1118</v>
      </c>
    </row>
    <row r="109" spans="1:12" ht="15.75" customHeight="1">
      <c r="A109" s="42" t="s">
        <v>527</v>
      </c>
      <c r="B109" s="31" t="s">
        <v>800</v>
      </c>
      <c r="C109" s="4" t="s">
        <v>868</v>
      </c>
      <c r="D109" s="5" t="s">
        <v>47</v>
      </c>
      <c r="E109" s="3" t="s">
        <v>177</v>
      </c>
      <c r="F109" s="5" t="s">
        <v>484</v>
      </c>
      <c r="G109" s="3" t="s">
        <v>135</v>
      </c>
      <c r="H109" s="3" t="s">
        <v>46</v>
      </c>
      <c r="I109" s="5"/>
      <c r="J109" s="5" t="s">
        <v>483</v>
      </c>
      <c r="K109" s="5" t="s">
        <v>980</v>
      </c>
      <c r="L109" t="s">
        <v>1119</v>
      </c>
    </row>
    <row r="110" spans="1:12" ht="15.75" customHeight="1">
      <c r="A110" s="42" t="s">
        <v>526</v>
      </c>
      <c r="B110" s="31" t="s">
        <v>800</v>
      </c>
      <c r="C110" s="4" t="s">
        <v>867</v>
      </c>
      <c r="D110" s="5" t="s">
        <v>51</v>
      </c>
      <c r="E110" s="3" t="s">
        <v>177</v>
      </c>
      <c r="F110" s="5" t="s">
        <v>469</v>
      </c>
      <c r="G110" s="3" t="s">
        <v>135</v>
      </c>
      <c r="H110" s="3" t="s">
        <v>50</v>
      </c>
      <c r="I110" s="5"/>
      <c r="J110" s="5" t="s">
        <v>468</v>
      </c>
      <c r="K110" s="5" t="s">
        <v>1006</v>
      </c>
      <c r="L110" t="s">
        <v>1120</v>
      </c>
    </row>
    <row r="111" spans="1:12" ht="15.75" customHeight="1">
      <c r="A111" s="42" t="s">
        <v>525</v>
      </c>
      <c r="B111" s="31" t="s">
        <v>800</v>
      </c>
      <c r="C111" s="4" t="s">
        <v>866</v>
      </c>
      <c r="D111" s="3" t="s">
        <v>124</v>
      </c>
      <c r="E111" s="3" t="s">
        <v>187</v>
      </c>
      <c r="F111" s="3" t="s">
        <v>431</v>
      </c>
      <c r="G111" s="3" t="s">
        <v>135</v>
      </c>
      <c r="H111" s="3" t="s">
        <v>123</v>
      </c>
      <c r="I111" s="3"/>
      <c r="J111" s="3" t="s">
        <v>430</v>
      </c>
      <c r="K111" s="3" t="s">
        <v>969</v>
      </c>
      <c r="L111" t="s">
        <v>1121</v>
      </c>
    </row>
    <row r="112" spans="1:12" ht="15.75" customHeight="1">
      <c r="A112" s="42" t="s">
        <v>523</v>
      </c>
      <c r="B112" s="33" t="s">
        <v>801</v>
      </c>
      <c r="C112" s="4" t="s">
        <v>863</v>
      </c>
      <c r="D112" s="3" t="s">
        <v>76</v>
      </c>
      <c r="E112" s="3" t="s">
        <v>187</v>
      </c>
      <c r="F112" s="3" t="s">
        <v>431</v>
      </c>
      <c r="G112" s="3" t="s">
        <v>135</v>
      </c>
      <c r="H112" s="3" t="s">
        <v>60</v>
      </c>
      <c r="I112" s="3"/>
      <c r="J112" s="3" t="s">
        <v>430</v>
      </c>
      <c r="K112" s="3" t="s">
        <v>970</v>
      </c>
      <c r="L112" t="s">
        <v>1122</v>
      </c>
    </row>
    <row r="113" spans="1:12" ht="15.75" customHeight="1">
      <c r="A113" s="42" t="s">
        <v>521</v>
      </c>
      <c r="B113" s="33" t="s">
        <v>801</v>
      </c>
      <c r="C113" s="4" t="s">
        <v>863</v>
      </c>
      <c r="D113" s="3" t="s">
        <v>129</v>
      </c>
      <c r="E113" s="3" t="s">
        <v>187</v>
      </c>
      <c r="F113" s="3" t="s">
        <v>431</v>
      </c>
      <c r="G113" s="3" t="s">
        <v>135</v>
      </c>
      <c r="H113" s="3" t="s">
        <v>60</v>
      </c>
      <c r="I113" s="3"/>
      <c r="J113" s="3" t="s">
        <v>430</v>
      </c>
      <c r="K113" s="3" t="s">
        <v>970</v>
      </c>
      <c r="L113" t="s">
        <v>1122</v>
      </c>
    </row>
    <row r="114" spans="1:12" ht="15.75" customHeight="1">
      <c r="A114" s="39" t="s">
        <v>528</v>
      </c>
      <c r="B114" s="31" t="s">
        <v>800</v>
      </c>
      <c r="C114" s="4" t="s">
        <v>867</v>
      </c>
      <c r="D114" s="3" t="s">
        <v>51</v>
      </c>
      <c r="E114" s="3" t="s">
        <v>187</v>
      </c>
      <c r="F114" s="3" t="s">
        <v>431</v>
      </c>
      <c r="G114" s="3" t="s">
        <v>135</v>
      </c>
      <c r="H114" s="3" t="s">
        <v>874</v>
      </c>
      <c r="I114" s="3"/>
      <c r="J114" s="3" t="s">
        <v>430</v>
      </c>
      <c r="K114" s="3" t="s">
        <v>957</v>
      </c>
      <c r="L114" t="s">
        <v>1123</v>
      </c>
    </row>
    <row r="115" spans="1:12" ht="15.75" customHeight="1">
      <c r="A115" s="39" t="s">
        <v>534</v>
      </c>
      <c r="B115" s="33" t="s">
        <v>801</v>
      </c>
      <c r="C115" s="4" t="s">
        <v>863</v>
      </c>
      <c r="D115" s="3" t="s">
        <v>93</v>
      </c>
      <c r="E115" s="3" t="s">
        <v>187</v>
      </c>
      <c r="F115" s="3" t="s">
        <v>431</v>
      </c>
      <c r="G115" s="3" t="s">
        <v>135</v>
      </c>
      <c r="H115" s="3" t="s">
        <v>60</v>
      </c>
      <c r="I115" s="3"/>
      <c r="J115" s="3" t="s">
        <v>430</v>
      </c>
      <c r="K115" s="3" t="s">
        <v>957</v>
      </c>
      <c r="L115" t="s">
        <v>1123</v>
      </c>
    </row>
    <row r="116" spans="1:12" ht="15.75" customHeight="1">
      <c r="A116" s="39" t="s">
        <v>518</v>
      </c>
      <c r="B116" s="31" t="s">
        <v>800</v>
      </c>
      <c r="C116" s="4" t="s">
        <v>869</v>
      </c>
      <c r="D116" s="3" t="s">
        <v>90</v>
      </c>
      <c r="E116" s="3" t="s">
        <v>187</v>
      </c>
      <c r="F116" s="3" t="s">
        <v>431</v>
      </c>
      <c r="G116" s="3" t="s">
        <v>135</v>
      </c>
      <c r="H116" s="3" t="s">
        <v>89</v>
      </c>
      <c r="I116" s="3"/>
      <c r="J116" s="3" t="s">
        <v>430</v>
      </c>
      <c r="K116" s="3" t="s">
        <v>957</v>
      </c>
      <c r="L116" t="s">
        <v>1123</v>
      </c>
    </row>
    <row r="117" spans="1:12" ht="15.75" customHeight="1">
      <c r="A117" s="39" t="s">
        <v>516</v>
      </c>
      <c r="B117" s="31" t="s">
        <v>800</v>
      </c>
      <c r="C117" s="4" t="s">
        <v>869</v>
      </c>
      <c r="D117" s="5" t="s">
        <v>90</v>
      </c>
      <c r="E117" s="3" t="s">
        <v>177</v>
      </c>
      <c r="F117" s="5" t="s">
        <v>418</v>
      </c>
      <c r="G117" s="3" t="s">
        <v>135</v>
      </c>
      <c r="H117" s="3" t="s">
        <v>89</v>
      </c>
      <c r="I117" s="5"/>
      <c r="J117" s="5" t="s">
        <v>417</v>
      </c>
      <c r="K117" s="5" t="s">
        <v>956</v>
      </c>
      <c r="L117" t="s">
        <v>1124</v>
      </c>
    </row>
    <row r="118" spans="1:12" ht="15.75" customHeight="1">
      <c r="A118" s="39" t="s">
        <v>515</v>
      </c>
      <c r="B118" s="31" t="s">
        <v>800</v>
      </c>
      <c r="C118" s="4" t="s">
        <v>866</v>
      </c>
      <c r="D118" s="5" t="s">
        <v>124</v>
      </c>
      <c r="E118" s="3" t="s">
        <v>177</v>
      </c>
      <c r="F118" s="5" t="s">
        <v>418</v>
      </c>
      <c r="G118" s="3" t="s">
        <v>135</v>
      </c>
      <c r="H118" s="3" t="s">
        <v>123</v>
      </c>
      <c r="I118" s="5"/>
      <c r="J118" s="5" t="s">
        <v>417</v>
      </c>
      <c r="K118" s="5" t="s">
        <v>957</v>
      </c>
      <c r="L118" t="s">
        <v>1125</v>
      </c>
    </row>
    <row r="119" spans="1:12" ht="15.75" customHeight="1">
      <c r="A119" s="39" t="s">
        <v>531</v>
      </c>
      <c r="B119" s="31" t="s">
        <v>800</v>
      </c>
      <c r="C119" s="4" t="s">
        <v>867</v>
      </c>
      <c r="D119" s="3" t="s">
        <v>51</v>
      </c>
      <c r="E119" s="3" t="s">
        <v>190</v>
      </c>
      <c r="F119" s="3" t="s">
        <v>500</v>
      </c>
      <c r="G119" s="3" t="s">
        <v>135</v>
      </c>
      <c r="H119" s="3" t="s">
        <v>50</v>
      </c>
      <c r="I119" s="3"/>
      <c r="J119" s="3" t="s">
        <v>499</v>
      </c>
      <c r="K119" s="3" t="s">
        <v>986</v>
      </c>
      <c r="L119" t="s">
        <v>1126</v>
      </c>
    </row>
    <row r="120" spans="1:12" ht="15.75" customHeight="1">
      <c r="A120" s="39" t="s">
        <v>519</v>
      </c>
      <c r="B120" s="31" t="s">
        <v>800</v>
      </c>
      <c r="C120" s="4" t="s">
        <v>869</v>
      </c>
      <c r="D120" s="3" t="s">
        <v>90</v>
      </c>
      <c r="E120" s="3" t="s">
        <v>190</v>
      </c>
      <c r="F120" s="3" t="s">
        <v>500</v>
      </c>
      <c r="G120" s="3" t="s">
        <v>135</v>
      </c>
      <c r="H120" s="3" t="s">
        <v>89</v>
      </c>
      <c r="I120" s="3"/>
      <c r="J120" s="3" t="s">
        <v>499</v>
      </c>
      <c r="K120" s="3" t="s">
        <v>957</v>
      </c>
      <c r="L120" t="s">
        <v>1127</v>
      </c>
    </row>
    <row r="121" spans="1:12" ht="15" customHeight="1">
      <c r="A121" s="39" t="s">
        <v>503</v>
      </c>
      <c r="B121" s="33" t="s">
        <v>801</v>
      </c>
      <c r="C121" s="4" t="s">
        <v>863</v>
      </c>
      <c r="D121" s="5" t="s">
        <v>84</v>
      </c>
      <c r="E121" s="3" t="s">
        <v>177</v>
      </c>
      <c r="F121" s="5">
        <v>60</v>
      </c>
      <c r="G121" s="3" t="s">
        <v>135</v>
      </c>
      <c r="H121" s="3" t="s">
        <v>60</v>
      </c>
      <c r="I121" s="5"/>
      <c r="J121" s="5" t="s">
        <v>706</v>
      </c>
      <c r="K121" s="5" t="s">
        <v>971</v>
      </c>
      <c r="L121" t="s">
        <v>1128</v>
      </c>
    </row>
    <row r="122" spans="1:12" ht="15.75" customHeight="1">
      <c r="A122" s="39" t="s">
        <v>512</v>
      </c>
      <c r="B122" s="33" t="s">
        <v>801</v>
      </c>
      <c r="C122" s="4" t="s">
        <v>863</v>
      </c>
      <c r="D122" s="5" t="s">
        <v>87</v>
      </c>
      <c r="E122" s="3" t="s">
        <v>177</v>
      </c>
      <c r="F122" s="5">
        <v>60</v>
      </c>
      <c r="G122" s="3" t="s">
        <v>135</v>
      </c>
      <c r="H122" s="3" t="s">
        <v>60</v>
      </c>
      <c r="I122" s="5"/>
      <c r="J122" s="5" t="s">
        <v>706</v>
      </c>
      <c r="K122" s="5" t="s">
        <v>966</v>
      </c>
      <c r="L122" t="s">
        <v>1129</v>
      </c>
    </row>
    <row r="123" spans="1:12" ht="15.75" customHeight="1">
      <c r="A123" s="39" t="s">
        <v>501</v>
      </c>
      <c r="B123" s="33" t="s">
        <v>801</v>
      </c>
      <c r="C123" s="4" t="s">
        <v>863</v>
      </c>
      <c r="D123" s="5" t="s">
        <v>108</v>
      </c>
      <c r="E123" s="3" t="s">
        <v>177</v>
      </c>
      <c r="F123" s="5" t="s">
        <v>36</v>
      </c>
      <c r="G123" s="3" t="s">
        <v>135</v>
      </c>
      <c r="H123" s="3" t="s">
        <v>927</v>
      </c>
      <c r="I123" s="5"/>
      <c r="J123" s="5" t="s">
        <v>239</v>
      </c>
      <c r="K123" s="5" t="s">
        <v>961</v>
      </c>
      <c r="L123" t="s">
        <v>1130</v>
      </c>
    </row>
    <row r="124" spans="1:12" ht="15.75" customHeight="1">
      <c r="A124" s="39" t="s">
        <v>508</v>
      </c>
      <c r="B124" s="33" t="s">
        <v>801</v>
      </c>
      <c r="C124" s="4" t="s">
        <v>863</v>
      </c>
      <c r="D124" s="5" t="s">
        <v>108</v>
      </c>
      <c r="E124" s="3" t="s">
        <v>177</v>
      </c>
      <c r="F124" s="5" t="s">
        <v>36</v>
      </c>
      <c r="G124" s="3" t="s">
        <v>862</v>
      </c>
      <c r="H124" s="3" t="s">
        <v>935</v>
      </c>
      <c r="I124" s="5"/>
      <c r="J124" s="5" t="s">
        <v>242</v>
      </c>
      <c r="K124" s="5" t="s">
        <v>1009</v>
      </c>
      <c r="L124" t="s">
        <v>1131</v>
      </c>
    </row>
    <row r="125" spans="1:12" ht="15.75" customHeight="1">
      <c r="A125" s="39" t="s">
        <v>506</v>
      </c>
      <c r="B125" s="33" t="s">
        <v>801</v>
      </c>
      <c r="C125" s="4" t="s">
        <v>865</v>
      </c>
      <c r="D125" s="3" t="s">
        <v>56</v>
      </c>
      <c r="E125" s="3" t="s">
        <v>40</v>
      </c>
      <c r="F125" s="3" t="s">
        <v>136</v>
      </c>
      <c r="G125" s="3" t="s">
        <v>135</v>
      </c>
      <c r="H125" s="3" t="s">
        <v>55</v>
      </c>
      <c r="I125" s="3"/>
      <c r="J125" s="3" t="s">
        <v>138</v>
      </c>
      <c r="K125" s="3" t="s">
        <v>957</v>
      </c>
      <c r="L125" t="s">
        <v>1132</v>
      </c>
    </row>
    <row r="126" spans="1:12" ht="15.75" customHeight="1">
      <c r="A126" s="39" t="s">
        <v>505</v>
      </c>
      <c r="B126" s="31" t="s">
        <v>800</v>
      </c>
      <c r="C126" s="4" t="s">
        <v>868</v>
      </c>
      <c r="D126" s="3" t="s">
        <v>47</v>
      </c>
      <c r="E126" s="3" t="s">
        <v>40</v>
      </c>
      <c r="F126" s="3" t="s">
        <v>136</v>
      </c>
      <c r="G126" s="3" t="s">
        <v>135</v>
      </c>
      <c r="H126" s="3" t="s">
        <v>46</v>
      </c>
      <c r="I126" s="3"/>
      <c r="J126" s="3" t="s">
        <v>140</v>
      </c>
      <c r="K126" s="3" t="s">
        <v>978</v>
      </c>
      <c r="L126" t="s">
        <v>1133</v>
      </c>
    </row>
    <row r="127" spans="1:12" ht="15.75" customHeight="1">
      <c r="A127" s="42" t="s">
        <v>498</v>
      </c>
      <c r="B127" s="31" t="s">
        <v>800</v>
      </c>
      <c r="C127" s="4" t="s">
        <v>869</v>
      </c>
      <c r="D127" s="3" t="s">
        <v>90</v>
      </c>
      <c r="E127" s="3" t="s">
        <v>40</v>
      </c>
      <c r="F127" s="3" t="s">
        <v>136</v>
      </c>
      <c r="G127" s="3" t="s">
        <v>135</v>
      </c>
      <c r="H127" s="3" t="s">
        <v>89</v>
      </c>
      <c r="I127" s="3"/>
      <c r="J127" s="3" t="s">
        <v>140</v>
      </c>
      <c r="K127" s="3" t="s">
        <v>957</v>
      </c>
      <c r="L127" t="s">
        <v>1134</v>
      </c>
    </row>
    <row r="128" spans="1:12" ht="15.75" customHeight="1">
      <c r="A128" s="42" t="s">
        <v>497</v>
      </c>
      <c r="B128" s="31" t="s">
        <v>800</v>
      </c>
      <c r="C128" s="4" t="s">
        <v>864</v>
      </c>
      <c r="D128" s="3" t="s">
        <v>42</v>
      </c>
      <c r="E128" s="3" t="s">
        <v>190</v>
      </c>
      <c r="F128" s="3" t="s">
        <v>514</v>
      </c>
      <c r="G128" s="3" t="s">
        <v>135</v>
      </c>
      <c r="H128" s="3" t="s">
        <v>872</v>
      </c>
      <c r="I128" s="3"/>
      <c r="J128" s="3" t="s">
        <v>266</v>
      </c>
      <c r="K128" s="3" t="s">
        <v>955</v>
      </c>
      <c r="L128" t="s">
        <v>1135</v>
      </c>
    </row>
    <row r="129" spans="1:12" ht="15.75" customHeight="1">
      <c r="A129" s="42" t="s">
        <v>496</v>
      </c>
      <c r="B129" s="31" t="s">
        <v>800</v>
      </c>
      <c r="C129" s="4" t="s">
        <v>864</v>
      </c>
      <c r="D129" s="3" t="s">
        <v>42</v>
      </c>
      <c r="E129" s="3" t="s">
        <v>190</v>
      </c>
      <c r="F129" s="3" t="s">
        <v>809</v>
      </c>
      <c r="G129" s="3" t="s">
        <v>135</v>
      </c>
      <c r="H129" s="3" t="s">
        <v>870</v>
      </c>
      <c r="I129" s="3"/>
      <c r="J129" s="3" t="s">
        <v>266</v>
      </c>
      <c r="K129" s="3" t="s">
        <v>955</v>
      </c>
      <c r="L129" t="s">
        <v>1135</v>
      </c>
    </row>
    <row r="130" spans="1:12" ht="15.75" customHeight="1">
      <c r="A130" s="42" t="s">
        <v>494</v>
      </c>
      <c r="B130" s="31" t="s">
        <v>800</v>
      </c>
      <c r="C130" s="4" t="s">
        <v>866</v>
      </c>
      <c r="D130" s="3" t="s">
        <v>124</v>
      </c>
      <c r="E130" s="3" t="s">
        <v>40</v>
      </c>
      <c r="F130" s="3" t="s">
        <v>136</v>
      </c>
      <c r="G130" s="3" t="s">
        <v>135</v>
      </c>
      <c r="H130" s="3" t="s">
        <v>123</v>
      </c>
      <c r="I130" s="3"/>
      <c r="J130" s="3" t="s">
        <v>134</v>
      </c>
      <c r="K130" s="3" t="s">
        <v>988</v>
      </c>
      <c r="L130" t="s">
        <v>1136</v>
      </c>
    </row>
    <row r="131" spans="1:12" ht="15.75" customHeight="1">
      <c r="A131" s="42" t="s">
        <v>492</v>
      </c>
      <c r="B131" s="31" t="s">
        <v>800</v>
      </c>
      <c r="C131" s="4" t="s">
        <v>864</v>
      </c>
      <c r="D131" s="3" t="s">
        <v>42</v>
      </c>
      <c r="E131" s="3" t="s">
        <v>40</v>
      </c>
      <c r="F131" s="3" t="s">
        <v>136</v>
      </c>
      <c r="G131" s="3" t="s">
        <v>135</v>
      </c>
      <c r="H131" s="3" t="s">
        <v>38</v>
      </c>
      <c r="I131" s="3"/>
      <c r="J131" s="3" t="s">
        <v>134</v>
      </c>
      <c r="K131" s="3" t="s">
        <v>957</v>
      </c>
      <c r="L131" t="s">
        <v>1137</v>
      </c>
    </row>
    <row r="132" spans="1:12" ht="15.75" customHeight="1">
      <c r="A132" s="39" t="s">
        <v>489</v>
      </c>
      <c r="B132" s="31" t="s">
        <v>800</v>
      </c>
      <c r="C132" s="4" t="s">
        <v>868</v>
      </c>
      <c r="D132" s="3" t="s">
        <v>47</v>
      </c>
      <c r="E132" s="3" t="s">
        <v>190</v>
      </c>
      <c r="F132" s="3" t="s">
        <v>809</v>
      </c>
      <c r="G132" s="3" t="s">
        <v>862</v>
      </c>
      <c r="H132" s="3" t="s">
        <v>876</v>
      </c>
      <c r="I132" s="3"/>
      <c r="J132" s="3" t="s">
        <v>273</v>
      </c>
      <c r="K132" s="3" t="s">
        <v>957</v>
      </c>
      <c r="L132" t="s">
        <v>1138</v>
      </c>
    </row>
    <row r="133" spans="1:12" ht="15.75" customHeight="1">
      <c r="A133" s="40" t="s">
        <v>485</v>
      </c>
      <c r="B133" s="31" t="s">
        <v>800</v>
      </c>
      <c r="C133" s="4" t="s">
        <v>868</v>
      </c>
      <c r="D133" s="3" t="s">
        <v>47</v>
      </c>
      <c r="E133" s="3" t="s">
        <v>190</v>
      </c>
      <c r="F133" s="3" t="s">
        <v>514</v>
      </c>
      <c r="G133" s="3" t="s">
        <v>862</v>
      </c>
      <c r="H133" s="3" t="s">
        <v>879</v>
      </c>
      <c r="I133" s="3"/>
      <c r="J133" s="3" t="s">
        <v>530</v>
      </c>
      <c r="K133" s="3" t="s">
        <v>1007</v>
      </c>
      <c r="L133" t="s">
        <v>1139</v>
      </c>
    </row>
    <row r="134" spans="1:12" ht="15.75" customHeight="1">
      <c r="A134" s="41" t="s">
        <v>482</v>
      </c>
      <c r="B134" s="31" t="s">
        <v>800</v>
      </c>
      <c r="C134" s="4" t="s">
        <v>864</v>
      </c>
      <c r="D134" s="5" t="s">
        <v>42</v>
      </c>
      <c r="E134" s="3" t="s">
        <v>177</v>
      </c>
      <c r="F134" s="5" t="s">
        <v>541</v>
      </c>
      <c r="G134" s="3" t="s">
        <v>862</v>
      </c>
      <c r="H134" s="3" t="s">
        <v>871</v>
      </c>
      <c r="I134" s="5"/>
      <c r="J134" s="5" t="s">
        <v>540</v>
      </c>
      <c r="K134" s="5" t="s">
        <v>957</v>
      </c>
      <c r="L134" t="s">
        <v>1140</v>
      </c>
    </row>
    <row r="135" spans="1:12" ht="15.75" customHeight="1">
      <c r="A135" s="41" t="s">
        <v>479</v>
      </c>
      <c r="B135" s="31" t="s">
        <v>800</v>
      </c>
      <c r="C135" s="4" t="s">
        <v>869</v>
      </c>
      <c r="D135" s="5" t="s">
        <v>90</v>
      </c>
      <c r="E135" s="3" t="s">
        <v>177</v>
      </c>
      <c r="F135" s="5" t="s">
        <v>536</v>
      </c>
      <c r="G135" s="3" t="s">
        <v>862</v>
      </c>
      <c r="H135" s="3" t="s">
        <v>89</v>
      </c>
      <c r="I135" s="5"/>
      <c r="J135" s="5" t="s">
        <v>535</v>
      </c>
      <c r="K135" s="5" t="s">
        <v>957</v>
      </c>
      <c r="L135" t="s">
        <v>1141</v>
      </c>
    </row>
    <row r="136" spans="1:12" ht="15.75" customHeight="1">
      <c r="A136" s="41" t="s">
        <v>476</v>
      </c>
      <c r="B136" s="31" t="s">
        <v>800</v>
      </c>
      <c r="C136" s="4" t="s">
        <v>866</v>
      </c>
      <c r="D136" s="5" t="s">
        <v>124</v>
      </c>
      <c r="E136" s="3" t="s">
        <v>177</v>
      </c>
      <c r="F136" s="5" t="s">
        <v>536</v>
      </c>
      <c r="G136" s="3" t="s">
        <v>862</v>
      </c>
      <c r="H136" s="3" t="s">
        <v>886</v>
      </c>
      <c r="I136" s="5"/>
      <c r="J136" s="5" t="s">
        <v>535</v>
      </c>
      <c r="K136" s="5" t="s">
        <v>957</v>
      </c>
      <c r="L136" t="s">
        <v>1141</v>
      </c>
    </row>
    <row r="137" spans="1:12" ht="15.75" customHeight="1">
      <c r="A137" s="41" t="s">
        <v>475</v>
      </c>
      <c r="B137" s="33" t="s">
        <v>801</v>
      </c>
      <c r="C137" s="4" t="s">
        <v>863</v>
      </c>
      <c r="D137" s="5" t="s">
        <v>72</v>
      </c>
      <c r="E137" s="3" t="s">
        <v>177</v>
      </c>
      <c r="F137" s="5">
        <v>20</v>
      </c>
      <c r="G137" s="3" t="s">
        <v>246</v>
      </c>
      <c r="H137" s="3" t="s">
        <v>909</v>
      </c>
      <c r="I137" s="5"/>
      <c r="J137" s="5" t="s">
        <v>719</v>
      </c>
      <c r="K137" s="5" t="s">
        <v>981</v>
      </c>
      <c r="L137" t="s">
        <v>1142</v>
      </c>
    </row>
    <row r="138" spans="1:12" ht="15.75" customHeight="1">
      <c r="A138" s="40" t="s">
        <v>470</v>
      </c>
      <c r="B138" s="33" t="s">
        <v>801</v>
      </c>
      <c r="C138" s="4" t="s">
        <v>863</v>
      </c>
      <c r="D138" s="5" t="s">
        <v>70</v>
      </c>
      <c r="E138" s="3" t="s">
        <v>177</v>
      </c>
      <c r="F138" s="5">
        <v>20</v>
      </c>
      <c r="G138" s="3" t="s">
        <v>246</v>
      </c>
      <c r="H138" s="3" t="s">
        <v>909</v>
      </c>
      <c r="I138" s="5"/>
      <c r="J138" s="5" t="s">
        <v>719</v>
      </c>
      <c r="K138" s="5" t="s">
        <v>981</v>
      </c>
      <c r="L138" t="s">
        <v>1142</v>
      </c>
    </row>
    <row r="139" spans="1:12" ht="15.75" customHeight="1">
      <c r="A139" s="40" t="s">
        <v>466</v>
      </c>
      <c r="B139" s="33" t="s">
        <v>801</v>
      </c>
      <c r="C139" s="4" t="s">
        <v>863</v>
      </c>
      <c r="D139" s="5" t="s">
        <v>68</v>
      </c>
      <c r="E139" s="3" t="s">
        <v>177</v>
      </c>
      <c r="F139" s="5">
        <v>20</v>
      </c>
      <c r="G139" s="3" t="s">
        <v>246</v>
      </c>
      <c r="H139" s="3" t="s">
        <v>909</v>
      </c>
      <c r="I139" s="5"/>
      <c r="J139" s="5" t="s">
        <v>719</v>
      </c>
      <c r="K139" s="5" t="s">
        <v>981</v>
      </c>
      <c r="L139" t="s">
        <v>1142</v>
      </c>
    </row>
    <row r="140" spans="1:12" ht="15.75" customHeight="1">
      <c r="A140" s="40" t="s">
        <v>462</v>
      </c>
      <c r="B140" s="31" t="s">
        <v>800</v>
      </c>
      <c r="C140" s="4" t="s">
        <v>869</v>
      </c>
      <c r="D140" s="5" t="s">
        <v>90</v>
      </c>
      <c r="E140" s="3" t="s">
        <v>177</v>
      </c>
      <c r="F140" s="5">
        <v>20</v>
      </c>
      <c r="G140" s="3" t="s">
        <v>246</v>
      </c>
      <c r="H140" s="3" t="s">
        <v>889</v>
      </c>
      <c r="I140" s="5"/>
      <c r="J140" s="5" t="s">
        <v>719</v>
      </c>
      <c r="K140" s="5" t="s">
        <v>956</v>
      </c>
      <c r="L140" t="s">
        <v>1143</v>
      </c>
    </row>
    <row r="141" spans="1:12" ht="15.75" customHeight="1">
      <c r="A141" s="42" t="s">
        <v>459</v>
      </c>
      <c r="B141" s="33" t="s">
        <v>801</v>
      </c>
      <c r="C141" s="4" t="s">
        <v>863</v>
      </c>
      <c r="D141" s="5" t="s">
        <v>93</v>
      </c>
      <c r="E141" s="3" t="s">
        <v>177</v>
      </c>
      <c r="F141" s="5">
        <v>20</v>
      </c>
      <c r="G141" s="3" t="s">
        <v>246</v>
      </c>
      <c r="H141" s="3" t="s">
        <v>909</v>
      </c>
      <c r="I141" s="5"/>
      <c r="J141" s="5" t="s">
        <v>719</v>
      </c>
      <c r="K141" s="5" t="s">
        <v>956</v>
      </c>
      <c r="L141" t="s">
        <v>1143</v>
      </c>
    </row>
    <row r="142" spans="1:12" ht="15.75" customHeight="1">
      <c r="A142" s="39" t="s">
        <v>437</v>
      </c>
      <c r="B142" s="31" t="s">
        <v>800</v>
      </c>
      <c r="C142" s="4" t="s">
        <v>866</v>
      </c>
      <c r="D142" s="5" t="s">
        <v>124</v>
      </c>
      <c r="E142" s="3" t="s">
        <v>177</v>
      </c>
      <c r="F142" s="5">
        <v>20</v>
      </c>
      <c r="G142" s="3" t="s">
        <v>246</v>
      </c>
      <c r="H142" s="3" t="s">
        <v>885</v>
      </c>
      <c r="I142" s="5"/>
      <c r="J142" s="5" t="s">
        <v>719</v>
      </c>
      <c r="K142" s="5" t="s">
        <v>957</v>
      </c>
      <c r="L142" t="s">
        <v>1144</v>
      </c>
    </row>
    <row r="143" spans="1:12" ht="15.75" customHeight="1">
      <c r="A143" s="39" t="s">
        <v>433</v>
      </c>
      <c r="B143" s="33" t="s">
        <v>801</v>
      </c>
      <c r="C143" s="4" t="s">
        <v>863</v>
      </c>
      <c r="D143" s="5" t="s">
        <v>84</v>
      </c>
      <c r="E143" s="3" t="s">
        <v>177</v>
      </c>
      <c r="F143" s="5">
        <v>30</v>
      </c>
      <c r="G143" s="3" t="s">
        <v>246</v>
      </c>
      <c r="H143" s="3" t="s">
        <v>918</v>
      </c>
      <c r="I143" s="5"/>
      <c r="J143" s="5" t="s">
        <v>716</v>
      </c>
      <c r="K143" s="5" t="s">
        <v>971</v>
      </c>
      <c r="L143" t="s">
        <v>1145</v>
      </c>
    </row>
    <row r="144" spans="1:12" ht="15.75" customHeight="1">
      <c r="A144" s="39" t="s">
        <v>432</v>
      </c>
      <c r="B144" s="33" t="s">
        <v>801</v>
      </c>
      <c r="C144" s="4" t="s">
        <v>863</v>
      </c>
      <c r="D144" s="5" t="s">
        <v>87</v>
      </c>
      <c r="E144" s="3" t="s">
        <v>177</v>
      </c>
      <c r="F144" s="5">
        <v>30</v>
      </c>
      <c r="G144" s="3" t="s">
        <v>246</v>
      </c>
      <c r="H144" s="3" t="s">
        <v>918</v>
      </c>
      <c r="I144" s="5"/>
      <c r="J144" s="5" t="s">
        <v>716</v>
      </c>
      <c r="K144" s="5" t="s">
        <v>966</v>
      </c>
      <c r="L144" t="s">
        <v>1146</v>
      </c>
    </row>
    <row r="145" spans="1:12" ht="15.75" customHeight="1">
      <c r="A145" s="39" t="s">
        <v>456</v>
      </c>
      <c r="B145" s="31" t="s">
        <v>800</v>
      </c>
      <c r="C145" s="4" t="s">
        <v>868</v>
      </c>
      <c r="D145" s="5" t="s">
        <v>47</v>
      </c>
      <c r="E145" s="3" t="s">
        <v>177</v>
      </c>
      <c r="F145" s="5">
        <v>40</v>
      </c>
      <c r="G145" s="3" t="s">
        <v>246</v>
      </c>
      <c r="H145" s="3" t="s">
        <v>877</v>
      </c>
      <c r="I145" s="5"/>
      <c r="J145" s="5" t="s">
        <v>709</v>
      </c>
      <c r="K145" s="5" t="s">
        <v>957</v>
      </c>
      <c r="L145" t="s">
        <v>1147</v>
      </c>
    </row>
    <row r="146" spans="1:12" ht="15.75" customHeight="1">
      <c r="A146" s="39" t="s">
        <v>455</v>
      </c>
      <c r="B146" s="33" t="s">
        <v>801</v>
      </c>
      <c r="C146" s="4" t="s">
        <v>863</v>
      </c>
      <c r="D146" s="7" t="s">
        <v>93</v>
      </c>
      <c r="E146" s="7" t="s">
        <v>184</v>
      </c>
      <c r="F146" s="7" t="s">
        <v>65</v>
      </c>
      <c r="G146" s="3" t="s">
        <v>246</v>
      </c>
      <c r="H146" s="3" t="s">
        <v>911</v>
      </c>
      <c r="I146" s="7"/>
      <c r="J146" s="7" t="s">
        <v>633</v>
      </c>
      <c r="K146" s="7" t="s">
        <v>991</v>
      </c>
      <c r="L146" t="s">
        <v>1148</v>
      </c>
    </row>
    <row r="147" spans="1:12" ht="15.75" customHeight="1">
      <c r="A147" s="39" t="s">
        <v>454</v>
      </c>
      <c r="B147" s="34" t="s">
        <v>801</v>
      </c>
      <c r="C147" s="35" t="s">
        <v>863</v>
      </c>
      <c r="D147" s="13" t="s">
        <v>108</v>
      </c>
      <c r="E147" s="12" t="s">
        <v>177</v>
      </c>
      <c r="F147" s="19" t="s">
        <v>538</v>
      </c>
      <c r="G147" s="3" t="s">
        <v>862</v>
      </c>
      <c r="H147" s="12" t="s">
        <v>924</v>
      </c>
      <c r="I147" s="13"/>
      <c r="J147" s="12" t="s">
        <v>36</v>
      </c>
      <c r="K147" s="13" t="s">
        <v>862</v>
      </c>
      <c r="L147" t="s">
        <v>1149</v>
      </c>
    </row>
    <row r="148" spans="1:12" ht="15.75" customHeight="1">
      <c r="A148" s="39" t="s">
        <v>440</v>
      </c>
      <c r="B148" s="33" t="s">
        <v>801</v>
      </c>
      <c r="C148" s="4" t="s">
        <v>863</v>
      </c>
      <c r="D148" s="3" t="s">
        <v>81</v>
      </c>
      <c r="E148" s="3" t="s">
        <v>190</v>
      </c>
      <c r="F148" s="18" t="s">
        <v>538</v>
      </c>
      <c r="G148" s="3" t="s">
        <v>862</v>
      </c>
      <c r="H148" s="3" t="s">
        <v>80</v>
      </c>
      <c r="I148" s="3"/>
      <c r="J148" s="3" t="s">
        <v>36</v>
      </c>
      <c r="K148" s="3" t="s">
        <v>862</v>
      </c>
      <c r="L148" t="s">
        <v>1149</v>
      </c>
    </row>
    <row r="149" spans="1:12" ht="15.75" customHeight="1">
      <c r="A149" s="39" t="s">
        <v>444</v>
      </c>
      <c r="B149" s="33" t="s">
        <v>801</v>
      </c>
      <c r="C149" s="4" t="s">
        <v>863</v>
      </c>
      <c r="D149" s="8" t="s">
        <v>93</v>
      </c>
      <c r="E149" s="9" t="s">
        <v>197</v>
      </c>
      <c r="F149" s="8" t="s">
        <v>558</v>
      </c>
      <c r="G149" s="3" t="s">
        <v>557</v>
      </c>
      <c r="H149" s="9" t="s">
        <v>60</v>
      </c>
      <c r="I149" s="8"/>
      <c r="J149" s="8" t="s">
        <v>561</v>
      </c>
      <c r="K149" s="5" t="s">
        <v>989</v>
      </c>
      <c r="L149" t="s">
        <v>1150</v>
      </c>
    </row>
    <row r="150" spans="1:12" ht="15.75" customHeight="1">
      <c r="A150" s="39" t="s">
        <v>442</v>
      </c>
      <c r="B150" s="31" t="s">
        <v>800</v>
      </c>
      <c r="C150" s="4" t="s">
        <v>867</v>
      </c>
      <c r="D150" s="8" t="s">
        <v>51</v>
      </c>
      <c r="E150" s="9" t="s">
        <v>197</v>
      </c>
      <c r="F150" s="8" t="s">
        <v>558</v>
      </c>
      <c r="G150" s="3" t="s">
        <v>557</v>
      </c>
      <c r="H150" s="9" t="s">
        <v>50</v>
      </c>
      <c r="I150" s="8"/>
      <c r="J150" s="8" t="s">
        <v>561</v>
      </c>
      <c r="K150" s="5" t="s">
        <v>1005</v>
      </c>
      <c r="L150" t="s">
        <v>1151</v>
      </c>
    </row>
    <row r="151" spans="1:12" ht="15.75" customHeight="1">
      <c r="A151" s="39" t="s">
        <v>450</v>
      </c>
      <c r="B151" s="31" t="s">
        <v>800</v>
      </c>
      <c r="C151" s="4" t="s">
        <v>869</v>
      </c>
      <c r="D151" s="8" t="s">
        <v>90</v>
      </c>
      <c r="E151" s="9" t="s">
        <v>197</v>
      </c>
      <c r="F151" s="8" t="s">
        <v>558</v>
      </c>
      <c r="G151" s="3" t="s">
        <v>557</v>
      </c>
      <c r="H151" s="9" t="s">
        <v>89</v>
      </c>
      <c r="I151" s="8"/>
      <c r="J151" s="8" t="s">
        <v>561</v>
      </c>
      <c r="K151" s="5" t="s">
        <v>1008</v>
      </c>
      <c r="L151" t="s">
        <v>1152</v>
      </c>
    </row>
    <row r="152" spans="1:12" ht="15.75" customHeight="1">
      <c r="A152" s="39" t="s">
        <v>448</v>
      </c>
      <c r="B152" s="33" t="s">
        <v>801</v>
      </c>
      <c r="C152" s="4" t="s">
        <v>863</v>
      </c>
      <c r="D152" s="3" t="s">
        <v>76</v>
      </c>
      <c r="E152" s="3" t="s">
        <v>187</v>
      </c>
      <c r="F152" s="3" t="s">
        <v>352</v>
      </c>
      <c r="G152" s="3" t="s">
        <v>357</v>
      </c>
      <c r="H152" s="3" t="s">
        <v>60</v>
      </c>
      <c r="I152" s="3"/>
      <c r="J152" s="3" t="s">
        <v>356</v>
      </c>
      <c r="K152" s="3" t="s">
        <v>970</v>
      </c>
      <c r="L152" t="s">
        <v>1153</v>
      </c>
    </row>
    <row r="153" spans="1:12" ht="15.75" customHeight="1">
      <c r="A153" s="39" t="s">
        <v>447</v>
      </c>
      <c r="B153" s="33" t="s">
        <v>801</v>
      </c>
      <c r="C153" s="4" t="s">
        <v>863</v>
      </c>
      <c r="D153" s="3" t="s">
        <v>129</v>
      </c>
      <c r="E153" s="3" t="s">
        <v>187</v>
      </c>
      <c r="F153" s="3" t="s">
        <v>352</v>
      </c>
      <c r="G153" s="3" t="s">
        <v>357</v>
      </c>
      <c r="H153" s="3" t="s">
        <v>60</v>
      </c>
      <c r="I153" s="3"/>
      <c r="J153" s="3" t="s">
        <v>356</v>
      </c>
      <c r="K153" s="3" t="s">
        <v>970</v>
      </c>
      <c r="L153" t="s">
        <v>1153</v>
      </c>
    </row>
    <row r="154" spans="1:12" ht="15.75" customHeight="1">
      <c r="A154" s="39" t="s">
        <v>446</v>
      </c>
      <c r="B154" s="33" t="s">
        <v>801</v>
      </c>
      <c r="C154" s="4" t="s">
        <v>863</v>
      </c>
      <c r="D154" s="3" t="s">
        <v>72</v>
      </c>
      <c r="E154" s="3" t="s">
        <v>187</v>
      </c>
      <c r="F154" s="3" t="s">
        <v>352</v>
      </c>
      <c r="G154" s="3" t="s">
        <v>357</v>
      </c>
      <c r="H154" s="3" t="s">
        <v>60</v>
      </c>
      <c r="I154" s="3"/>
      <c r="J154" s="3" t="s">
        <v>356</v>
      </c>
      <c r="K154" s="3" t="s">
        <v>960</v>
      </c>
      <c r="L154" t="s">
        <v>1154</v>
      </c>
    </row>
    <row r="155" spans="1:12" ht="15.75" customHeight="1">
      <c r="A155" s="39" t="s">
        <v>451</v>
      </c>
      <c r="B155" s="33" t="s">
        <v>801</v>
      </c>
      <c r="C155" s="4" t="s">
        <v>863</v>
      </c>
      <c r="D155" s="3" t="s">
        <v>70</v>
      </c>
      <c r="E155" s="3" t="s">
        <v>187</v>
      </c>
      <c r="F155" s="3" t="s">
        <v>352</v>
      </c>
      <c r="G155" s="3" t="s">
        <v>357</v>
      </c>
      <c r="H155" s="3" t="s">
        <v>60</v>
      </c>
      <c r="I155" s="3"/>
      <c r="J155" s="3" t="s">
        <v>356</v>
      </c>
      <c r="K155" s="3" t="s">
        <v>960</v>
      </c>
      <c r="L155" t="s">
        <v>1154</v>
      </c>
    </row>
    <row r="156" spans="1:12" ht="15.75" customHeight="1">
      <c r="A156" s="39" t="s">
        <v>434</v>
      </c>
      <c r="B156" s="33" t="s">
        <v>801</v>
      </c>
      <c r="C156" s="4" t="s">
        <v>863</v>
      </c>
      <c r="D156" s="3" t="s">
        <v>68</v>
      </c>
      <c r="E156" s="3" t="s">
        <v>187</v>
      </c>
      <c r="F156" s="3" t="s">
        <v>352</v>
      </c>
      <c r="G156" s="3" t="s">
        <v>357</v>
      </c>
      <c r="H156" s="3" t="s">
        <v>60</v>
      </c>
      <c r="I156" s="3"/>
      <c r="J156" s="3" t="s">
        <v>356</v>
      </c>
      <c r="K156" s="3" t="s">
        <v>960</v>
      </c>
      <c r="L156" t="s">
        <v>1154</v>
      </c>
    </row>
    <row r="157" spans="1:12" ht="15.75" customHeight="1">
      <c r="A157" s="39" t="s">
        <v>435</v>
      </c>
      <c r="B157" s="31" t="s">
        <v>800</v>
      </c>
      <c r="C157" s="4" t="s">
        <v>867</v>
      </c>
      <c r="D157" s="3" t="s">
        <v>51</v>
      </c>
      <c r="E157" s="3" t="s">
        <v>190</v>
      </c>
      <c r="F157" s="3" t="s">
        <v>352</v>
      </c>
      <c r="G157" s="3" t="s">
        <v>357</v>
      </c>
      <c r="H157" s="3" t="s">
        <v>50</v>
      </c>
      <c r="I157" s="3"/>
      <c r="J157" s="3" t="s">
        <v>356</v>
      </c>
      <c r="K157" s="3" t="s">
        <v>988</v>
      </c>
      <c r="L157" t="s">
        <v>1155</v>
      </c>
    </row>
    <row r="158" spans="1:12" ht="15.75" customHeight="1">
      <c r="A158" s="40" t="s">
        <v>429</v>
      </c>
      <c r="B158" s="31" t="s">
        <v>800</v>
      </c>
      <c r="C158" s="4" t="s">
        <v>867</v>
      </c>
      <c r="D158" s="7" t="s">
        <v>51</v>
      </c>
      <c r="E158" s="7" t="s">
        <v>184</v>
      </c>
      <c r="F158" s="7" t="s">
        <v>352</v>
      </c>
      <c r="G158" s="3" t="s">
        <v>357</v>
      </c>
      <c r="H158" s="3" t="s">
        <v>50</v>
      </c>
      <c r="I158" s="7"/>
      <c r="J158" s="7" t="s">
        <v>356</v>
      </c>
      <c r="K158" s="7" t="s">
        <v>1002</v>
      </c>
      <c r="L158" t="s">
        <v>1156</v>
      </c>
    </row>
    <row r="159" spans="1:12" ht="15.75" customHeight="1">
      <c r="A159" s="40" t="s">
        <v>424</v>
      </c>
      <c r="B159" s="33" t="s">
        <v>801</v>
      </c>
      <c r="C159" s="4" t="s">
        <v>863</v>
      </c>
      <c r="D159" s="3" t="s">
        <v>93</v>
      </c>
      <c r="E159" s="3" t="s">
        <v>190</v>
      </c>
      <c r="F159" s="3" t="s">
        <v>352</v>
      </c>
      <c r="G159" s="3" t="s">
        <v>357</v>
      </c>
      <c r="H159" s="3" t="s">
        <v>60</v>
      </c>
      <c r="I159" s="3"/>
      <c r="J159" s="3" t="s">
        <v>356</v>
      </c>
      <c r="K159" s="3" t="s">
        <v>957</v>
      </c>
      <c r="L159" t="s">
        <v>1157</v>
      </c>
    </row>
    <row r="160" spans="1:12" ht="15.75" customHeight="1">
      <c r="A160" s="40" t="s">
        <v>426</v>
      </c>
      <c r="B160" s="31" t="s">
        <v>800</v>
      </c>
      <c r="C160" s="4" t="s">
        <v>869</v>
      </c>
      <c r="D160" s="3" t="s">
        <v>90</v>
      </c>
      <c r="E160" s="3" t="s">
        <v>190</v>
      </c>
      <c r="F160" s="3" t="s">
        <v>352</v>
      </c>
      <c r="G160" s="3" t="s">
        <v>357</v>
      </c>
      <c r="H160" s="3" t="s">
        <v>89</v>
      </c>
      <c r="I160" s="3"/>
      <c r="J160" s="3" t="s">
        <v>356</v>
      </c>
      <c r="K160" s="3" t="s">
        <v>957</v>
      </c>
      <c r="L160" t="s">
        <v>1157</v>
      </c>
    </row>
    <row r="161" spans="1:12" ht="15.75" customHeight="1">
      <c r="A161" s="40" t="s">
        <v>419</v>
      </c>
      <c r="B161" s="31" t="s">
        <v>800</v>
      </c>
      <c r="C161" s="4" t="s">
        <v>867</v>
      </c>
      <c r="D161" s="3" t="s">
        <v>51</v>
      </c>
      <c r="E161" s="3" t="s">
        <v>187</v>
      </c>
      <c r="F161" s="3" t="s">
        <v>352</v>
      </c>
      <c r="G161" s="3" t="s">
        <v>862</v>
      </c>
      <c r="H161" s="3" t="s">
        <v>50</v>
      </c>
      <c r="I161" s="3"/>
      <c r="J161" s="3" t="s">
        <v>356</v>
      </c>
      <c r="K161" s="3" t="s">
        <v>957</v>
      </c>
      <c r="L161" t="s">
        <v>1157</v>
      </c>
    </row>
    <row r="162" spans="1:12" ht="15.75" customHeight="1">
      <c r="A162" s="40" t="s">
        <v>420</v>
      </c>
      <c r="B162" s="33" t="s">
        <v>801</v>
      </c>
      <c r="C162" s="4" t="s">
        <v>863</v>
      </c>
      <c r="D162" s="3" t="s">
        <v>93</v>
      </c>
      <c r="E162" s="3" t="s">
        <v>187</v>
      </c>
      <c r="F162" s="3" t="s">
        <v>352</v>
      </c>
      <c r="G162" s="3" t="s">
        <v>357</v>
      </c>
      <c r="H162" s="3" t="s">
        <v>60</v>
      </c>
      <c r="I162" s="3"/>
      <c r="J162" s="3" t="s">
        <v>356</v>
      </c>
      <c r="K162" s="3" t="s">
        <v>957</v>
      </c>
      <c r="L162" t="s">
        <v>1157</v>
      </c>
    </row>
    <row r="163" spans="1:12" ht="15.75" customHeight="1">
      <c r="A163" s="39" t="s">
        <v>411</v>
      </c>
      <c r="B163" s="31" t="s">
        <v>800</v>
      </c>
      <c r="C163" s="4" t="s">
        <v>869</v>
      </c>
      <c r="D163" s="3" t="s">
        <v>90</v>
      </c>
      <c r="E163" s="3" t="s">
        <v>187</v>
      </c>
      <c r="F163" s="3" t="s">
        <v>352</v>
      </c>
      <c r="G163" s="3" t="s">
        <v>357</v>
      </c>
      <c r="H163" s="3" t="s">
        <v>89</v>
      </c>
      <c r="I163" s="3"/>
      <c r="J163" s="3" t="s">
        <v>356</v>
      </c>
      <c r="K163" s="3" t="s">
        <v>957</v>
      </c>
      <c r="L163" t="s">
        <v>1157</v>
      </c>
    </row>
    <row r="164" spans="1:12" ht="15.75" customHeight="1">
      <c r="A164" s="39" t="s">
        <v>409</v>
      </c>
      <c r="B164" s="31" t="s">
        <v>800</v>
      </c>
      <c r="C164" s="4" t="s">
        <v>867</v>
      </c>
      <c r="D164" s="5" t="s">
        <v>51</v>
      </c>
      <c r="E164" s="3" t="s">
        <v>177</v>
      </c>
      <c r="F164" s="5" t="s">
        <v>352</v>
      </c>
      <c r="G164" s="3" t="s">
        <v>357</v>
      </c>
      <c r="H164" s="3" t="s">
        <v>50</v>
      </c>
      <c r="I164" s="5"/>
      <c r="J164" s="5" t="s">
        <v>356</v>
      </c>
      <c r="K164" s="5" t="s">
        <v>957</v>
      </c>
      <c r="L164" t="s">
        <v>1157</v>
      </c>
    </row>
    <row r="165" spans="1:12" ht="15.75" customHeight="1">
      <c r="A165" s="39" t="s">
        <v>416</v>
      </c>
      <c r="B165" s="33" t="s">
        <v>801</v>
      </c>
      <c r="C165" s="4" t="s">
        <v>863</v>
      </c>
      <c r="D165" s="3" t="s">
        <v>72</v>
      </c>
      <c r="E165" s="3" t="s">
        <v>190</v>
      </c>
      <c r="F165" s="3" t="s">
        <v>352</v>
      </c>
      <c r="G165" s="3" t="s">
        <v>862</v>
      </c>
      <c r="H165" s="3" t="s">
        <v>937</v>
      </c>
      <c r="I165" s="3"/>
      <c r="J165" s="3" t="s">
        <v>384</v>
      </c>
      <c r="K165" s="3" t="s">
        <v>960</v>
      </c>
      <c r="L165" t="s">
        <v>1158</v>
      </c>
    </row>
    <row r="166" spans="1:12" ht="15.75" customHeight="1">
      <c r="A166" s="39" t="s">
        <v>415</v>
      </c>
      <c r="B166" s="33" t="s">
        <v>801</v>
      </c>
      <c r="C166" s="4" t="s">
        <v>863</v>
      </c>
      <c r="D166" s="3" t="s">
        <v>70</v>
      </c>
      <c r="E166" s="3" t="s">
        <v>190</v>
      </c>
      <c r="F166" s="3" t="s">
        <v>352</v>
      </c>
      <c r="G166" s="3" t="s">
        <v>862</v>
      </c>
      <c r="H166" s="3" t="s">
        <v>60</v>
      </c>
      <c r="I166" s="3"/>
      <c r="J166" s="3" t="s">
        <v>351</v>
      </c>
      <c r="K166" s="3" t="s">
        <v>981</v>
      </c>
      <c r="L166" t="s">
        <v>1067</v>
      </c>
    </row>
    <row r="167" spans="1:12" ht="15.75" customHeight="1">
      <c r="A167" s="39" t="s">
        <v>414</v>
      </c>
      <c r="B167" s="33" t="s">
        <v>801</v>
      </c>
      <c r="C167" s="4" t="s">
        <v>865</v>
      </c>
      <c r="D167" s="3" t="s">
        <v>56</v>
      </c>
      <c r="E167" s="3" t="s">
        <v>187</v>
      </c>
      <c r="F167" s="3" t="s">
        <v>36</v>
      </c>
      <c r="G167" s="3" t="s">
        <v>862</v>
      </c>
      <c r="H167" s="3" t="s">
        <v>55</v>
      </c>
      <c r="I167" s="3"/>
      <c r="J167" s="3" t="s">
        <v>862</v>
      </c>
      <c r="K167" s="3" t="s">
        <v>862</v>
      </c>
      <c r="L167" t="s">
        <v>1159</v>
      </c>
    </row>
    <row r="168" spans="1:12" ht="15.75" customHeight="1">
      <c r="A168" s="39" t="s">
        <v>413</v>
      </c>
      <c r="B168" s="33" t="s">
        <v>801</v>
      </c>
      <c r="C168" s="4" t="s">
        <v>863</v>
      </c>
      <c r="D168" s="3" t="s">
        <v>108</v>
      </c>
      <c r="E168" s="3" t="s">
        <v>187</v>
      </c>
      <c r="F168" s="3" t="s">
        <v>36</v>
      </c>
      <c r="G168" s="3" t="s">
        <v>862</v>
      </c>
      <c r="H168" s="3" t="s">
        <v>107</v>
      </c>
      <c r="I168" s="3"/>
      <c r="J168" s="3" t="s">
        <v>862</v>
      </c>
      <c r="K168" s="3" t="s">
        <v>862</v>
      </c>
      <c r="L168" t="s">
        <v>1159</v>
      </c>
    </row>
    <row r="169" spans="1:12" ht="15.75" customHeight="1">
      <c r="A169" s="43" t="s">
        <v>406</v>
      </c>
      <c r="B169" s="33" t="s">
        <v>801</v>
      </c>
      <c r="C169" s="4" t="s">
        <v>863</v>
      </c>
      <c r="D169" s="3" t="s">
        <v>84</v>
      </c>
      <c r="E169" s="3" t="s">
        <v>187</v>
      </c>
      <c r="F169" s="3" t="s">
        <v>36</v>
      </c>
      <c r="G169" s="3" t="s">
        <v>862</v>
      </c>
      <c r="H169" s="3" t="s">
        <v>60</v>
      </c>
      <c r="I169" s="3"/>
      <c r="J169" s="3" t="s">
        <v>862</v>
      </c>
      <c r="K169" s="3" t="s">
        <v>862</v>
      </c>
      <c r="L169" t="s">
        <v>1159</v>
      </c>
    </row>
    <row r="170" spans="1:12" ht="15.75" customHeight="1">
      <c r="A170" s="43" t="s">
        <v>403</v>
      </c>
      <c r="B170" s="33" t="s">
        <v>801</v>
      </c>
      <c r="C170" s="4" t="s">
        <v>863</v>
      </c>
      <c r="D170" s="3" t="s">
        <v>81</v>
      </c>
      <c r="E170" s="3" t="s">
        <v>187</v>
      </c>
      <c r="F170" s="3" t="s">
        <v>36</v>
      </c>
      <c r="G170" s="3" t="s">
        <v>862</v>
      </c>
      <c r="H170" s="3" t="s">
        <v>80</v>
      </c>
      <c r="I170" s="3"/>
      <c r="J170" s="3" t="s">
        <v>862</v>
      </c>
      <c r="K170" s="3" t="s">
        <v>862</v>
      </c>
      <c r="L170" t="s">
        <v>1159</v>
      </c>
    </row>
    <row r="171" spans="1:12" ht="15.75" customHeight="1">
      <c r="A171" s="39" t="s">
        <v>398</v>
      </c>
      <c r="B171" s="33" t="s">
        <v>801</v>
      </c>
      <c r="C171" s="4" t="s">
        <v>863</v>
      </c>
      <c r="D171" s="3" t="s">
        <v>105</v>
      </c>
      <c r="E171" s="3" t="s">
        <v>187</v>
      </c>
      <c r="F171" s="3" t="s">
        <v>36</v>
      </c>
      <c r="G171" s="3" t="s">
        <v>862</v>
      </c>
      <c r="H171" s="3" t="s">
        <v>80</v>
      </c>
      <c r="I171" s="3"/>
      <c r="J171" s="3" t="s">
        <v>862</v>
      </c>
      <c r="K171" s="3" t="s">
        <v>862</v>
      </c>
      <c r="L171" t="s">
        <v>1159</v>
      </c>
    </row>
    <row r="172" spans="1:12" ht="15.75" customHeight="1">
      <c r="A172" s="39" t="s">
        <v>394</v>
      </c>
      <c r="B172" s="31" t="s">
        <v>800</v>
      </c>
      <c r="C172" s="4" t="s">
        <v>864</v>
      </c>
      <c r="D172" s="3" t="s">
        <v>42</v>
      </c>
      <c r="E172" s="3" t="s">
        <v>187</v>
      </c>
      <c r="F172" s="3" t="s">
        <v>36</v>
      </c>
      <c r="G172" s="3" t="s">
        <v>862</v>
      </c>
      <c r="H172" s="3" t="s">
        <v>38</v>
      </c>
      <c r="I172" s="3"/>
      <c r="J172" s="3" t="s">
        <v>862</v>
      </c>
      <c r="K172" s="3" t="s">
        <v>862</v>
      </c>
      <c r="L172" t="s">
        <v>1159</v>
      </c>
    </row>
    <row r="173" spans="1:12" ht="15.75" customHeight="1">
      <c r="A173" s="39" t="s">
        <v>396</v>
      </c>
      <c r="B173" s="33" t="s">
        <v>801</v>
      </c>
      <c r="C173" s="4" t="s">
        <v>863</v>
      </c>
      <c r="D173" s="7" t="s">
        <v>93</v>
      </c>
      <c r="E173" s="7" t="s">
        <v>184</v>
      </c>
      <c r="F173" s="7">
        <v>2000</v>
      </c>
      <c r="G173" s="3" t="s">
        <v>862</v>
      </c>
      <c r="H173" s="3" t="s">
        <v>60</v>
      </c>
      <c r="I173" s="7"/>
      <c r="J173" s="7" t="s">
        <v>701</v>
      </c>
      <c r="K173" s="7" t="s">
        <v>991</v>
      </c>
      <c r="L173" t="s">
        <v>1160</v>
      </c>
    </row>
    <row r="174" spans="1:12" ht="15.75" customHeight="1">
      <c r="A174" s="39" t="s">
        <v>395</v>
      </c>
      <c r="B174" s="33" t="s">
        <v>801</v>
      </c>
      <c r="C174" s="4" t="s">
        <v>863</v>
      </c>
      <c r="D174" s="3" t="s">
        <v>108</v>
      </c>
      <c r="E174" s="3" t="s">
        <v>40</v>
      </c>
      <c r="F174" s="3" t="s">
        <v>169</v>
      </c>
      <c r="G174" s="3" t="s">
        <v>862</v>
      </c>
      <c r="H174" s="3" t="s">
        <v>107</v>
      </c>
      <c r="I174" s="3"/>
      <c r="J174" s="3" t="s">
        <v>169</v>
      </c>
      <c r="K174" s="3" t="s">
        <v>988</v>
      </c>
      <c r="L174" t="s">
        <v>1161</v>
      </c>
    </row>
    <row r="175" spans="1:12" ht="15.75" customHeight="1">
      <c r="A175" s="39" t="s">
        <v>399</v>
      </c>
      <c r="B175" s="31" t="s">
        <v>800</v>
      </c>
      <c r="C175" s="4" t="s">
        <v>867</v>
      </c>
      <c r="D175" s="3" t="s">
        <v>51</v>
      </c>
      <c r="E175" s="3" t="s">
        <v>40</v>
      </c>
      <c r="F175" s="3" t="s">
        <v>136</v>
      </c>
      <c r="G175" s="3" t="s">
        <v>862</v>
      </c>
      <c r="H175" s="3" t="s">
        <v>875</v>
      </c>
      <c r="I175" s="3"/>
      <c r="J175" s="3" t="s">
        <v>147</v>
      </c>
      <c r="K175" s="3" t="s">
        <v>1008</v>
      </c>
      <c r="L175" t="s">
        <v>1162</v>
      </c>
    </row>
    <row r="176" spans="1:12" ht="15.75" customHeight="1">
      <c r="A176" s="41" t="s">
        <v>391</v>
      </c>
      <c r="B176" s="33" t="s">
        <v>801</v>
      </c>
      <c r="C176" s="4" t="s">
        <v>863</v>
      </c>
      <c r="D176" s="3" t="s">
        <v>61</v>
      </c>
      <c r="E176" s="3" t="s">
        <v>40</v>
      </c>
      <c r="F176" s="3" t="s">
        <v>136</v>
      </c>
      <c r="G176" s="3" t="s">
        <v>862</v>
      </c>
      <c r="H176" s="3" t="s">
        <v>907</v>
      </c>
      <c r="I176" s="3"/>
      <c r="J176" s="3" t="s">
        <v>59</v>
      </c>
      <c r="K176" s="3" t="s">
        <v>976</v>
      </c>
      <c r="L176" t="s">
        <v>1163</v>
      </c>
    </row>
    <row r="177" spans="1:12" ht="15.75" customHeight="1">
      <c r="A177" s="39" t="s">
        <v>388</v>
      </c>
      <c r="B177" s="33" t="s">
        <v>801</v>
      </c>
      <c r="C177" s="4" t="s">
        <v>863</v>
      </c>
      <c r="D177" s="3" t="s">
        <v>61</v>
      </c>
      <c r="E177" s="3" t="s">
        <v>40</v>
      </c>
      <c r="F177" s="3" t="s">
        <v>39</v>
      </c>
      <c r="G177" s="3" t="s">
        <v>862</v>
      </c>
      <c r="H177" s="3" t="s">
        <v>907</v>
      </c>
      <c r="I177" s="3"/>
      <c r="J177" s="3" t="s">
        <v>59</v>
      </c>
      <c r="K177" s="3" t="s">
        <v>976</v>
      </c>
      <c r="L177" t="s">
        <v>1163</v>
      </c>
    </row>
    <row r="178" spans="1:12" ht="15.75" customHeight="1">
      <c r="A178" s="39" t="s">
        <v>364</v>
      </c>
      <c r="B178" s="33" t="s">
        <v>801</v>
      </c>
      <c r="C178" s="4" t="s">
        <v>863</v>
      </c>
      <c r="D178" s="3" t="s">
        <v>61</v>
      </c>
      <c r="E178" s="3" t="s">
        <v>40</v>
      </c>
      <c r="F178" s="3" t="s">
        <v>136</v>
      </c>
      <c r="G178" s="3" t="s">
        <v>862</v>
      </c>
      <c r="H178" s="3" t="s">
        <v>908</v>
      </c>
      <c r="I178" s="3"/>
      <c r="J178" s="3" t="s">
        <v>150</v>
      </c>
      <c r="K178" s="3" t="s">
        <v>977</v>
      </c>
      <c r="L178" t="s">
        <v>1164</v>
      </c>
    </row>
    <row r="179" spans="1:12" ht="15.75" customHeight="1">
      <c r="A179" s="39" t="s">
        <v>361</v>
      </c>
      <c r="B179" s="33" t="s">
        <v>801</v>
      </c>
      <c r="C179" s="4" t="s">
        <v>863</v>
      </c>
      <c r="D179" s="5" t="s">
        <v>108</v>
      </c>
      <c r="E179" s="3" t="s">
        <v>177</v>
      </c>
      <c r="F179" s="5" t="s">
        <v>805</v>
      </c>
      <c r="G179" s="3" t="s">
        <v>862</v>
      </c>
      <c r="H179" s="3" t="s">
        <v>923</v>
      </c>
      <c r="I179" s="5"/>
      <c r="J179" s="5" t="s">
        <v>553</v>
      </c>
      <c r="K179" s="5" t="s">
        <v>957</v>
      </c>
      <c r="L179" t="s">
        <v>1165</v>
      </c>
    </row>
    <row r="180" spans="1:12" ht="15.75" customHeight="1">
      <c r="A180" s="39" t="s">
        <v>385</v>
      </c>
      <c r="B180" s="33" t="s">
        <v>801</v>
      </c>
      <c r="C180" s="4" t="s">
        <v>863</v>
      </c>
      <c r="D180" s="13" t="s">
        <v>108</v>
      </c>
      <c r="E180" s="12" t="s">
        <v>177</v>
      </c>
      <c r="F180" s="13" t="s">
        <v>402</v>
      </c>
      <c r="G180" s="3" t="s">
        <v>862</v>
      </c>
      <c r="H180" s="12" t="s">
        <v>925</v>
      </c>
      <c r="I180" s="13"/>
      <c r="J180" s="13" t="s">
        <v>405</v>
      </c>
      <c r="K180" s="13" t="s">
        <v>992</v>
      </c>
      <c r="L180" t="s">
        <v>1166</v>
      </c>
    </row>
    <row r="181" spans="1:12" ht="15.75" customHeight="1">
      <c r="A181" s="39" t="s">
        <v>360</v>
      </c>
      <c r="B181" s="33" t="s">
        <v>801</v>
      </c>
      <c r="C181" s="4" t="s">
        <v>863</v>
      </c>
      <c r="D181" s="5" t="s">
        <v>108</v>
      </c>
      <c r="E181" s="3" t="s">
        <v>177</v>
      </c>
      <c r="F181" s="5" t="s">
        <v>423</v>
      </c>
      <c r="G181" s="3" t="s">
        <v>862</v>
      </c>
      <c r="H181" s="3" t="s">
        <v>930</v>
      </c>
      <c r="I181" s="5"/>
      <c r="J181" s="5" t="s">
        <v>425</v>
      </c>
      <c r="K181" s="5" t="s">
        <v>957</v>
      </c>
      <c r="L181" t="s">
        <v>1167</v>
      </c>
    </row>
    <row r="182" spans="1:12" ht="15.75" customHeight="1">
      <c r="A182" s="39" t="s">
        <v>359</v>
      </c>
      <c r="B182" s="33" t="s">
        <v>801</v>
      </c>
      <c r="C182" s="4" t="s">
        <v>863</v>
      </c>
      <c r="D182" s="5" t="s">
        <v>108</v>
      </c>
      <c r="E182" s="3" t="s">
        <v>177</v>
      </c>
      <c r="F182" s="5">
        <v>20</v>
      </c>
      <c r="G182" s="3" t="s">
        <v>246</v>
      </c>
      <c r="H182" s="3" t="s">
        <v>926</v>
      </c>
      <c r="I182" s="5"/>
      <c r="J182" s="5" t="s">
        <v>730</v>
      </c>
      <c r="K182" s="5" t="s">
        <v>1009</v>
      </c>
      <c r="L182" t="s">
        <v>1168</v>
      </c>
    </row>
    <row r="183" spans="1:12" ht="15.75" customHeight="1">
      <c r="A183" s="39" t="s">
        <v>358</v>
      </c>
      <c r="B183" s="33" t="s">
        <v>801</v>
      </c>
      <c r="C183" s="4" t="s">
        <v>863</v>
      </c>
      <c r="D183" s="7" t="s">
        <v>76</v>
      </c>
      <c r="E183" s="7" t="s">
        <v>184</v>
      </c>
      <c r="F183" s="7" t="s">
        <v>310</v>
      </c>
      <c r="G183" s="3" t="s">
        <v>862</v>
      </c>
      <c r="H183" s="3" t="s">
        <v>915</v>
      </c>
      <c r="I183" s="7"/>
      <c r="J183" s="7" t="s">
        <v>313</v>
      </c>
      <c r="K183" s="5" t="s">
        <v>1023</v>
      </c>
      <c r="L183" t="s">
        <v>1169</v>
      </c>
    </row>
    <row r="184" spans="1:12" ht="15.75" customHeight="1">
      <c r="A184" s="40" t="s">
        <v>383</v>
      </c>
      <c r="B184" s="33" t="s">
        <v>801</v>
      </c>
      <c r="C184" s="4" t="s">
        <v>863</v>
      </c>
      <c r="D184" s="7" t="s">
        <v>129</v>
      </c>
      <c r="E184" s="7" t="s">
        <v>184</v>
      </c>
      <c r="F184" s="7" t="s">
        <v>310</v>
      </c>
      <c r="G184" s="3" t="s">
        <v>862</v>
      </c>
      <c r="H184" s="3" t="s">
        <v>915</v>
      </c>
      <c r="I184" s="7"/>
      <c r="J184" s="7" t="s">
        <v>313</v>
      </c>
      <c r="K184" s="5" t="s">
        <v>1023</v>
      </c>
      <c r="L184" t="s">
        <v>1169</v>
      </c>
    </row>
    <row r="185" spans="1:12" ht="15.75" customHeight="1">
      <c r="A185" s="39" t="s">
        <v>354</v>
      </c>
      <c r="B185" s="33" t="s">
        <v>801</v>
      </c>
      <c r="C185" s="4" t="s">
        <v>863</v>
      </c>
      <c r="D185" s="8" t="s">
        <v>76</v>
      </c>
      <c r="E185" s="9" t="s">
        <v>197</v>
      </c>
      <c r="F185" s="8" t="s">
        <v>581</v>
      </c>
      <c r="G185" s="3" t="s">
        <v>135</v>
      </c>
      <c r="H185" s="9" t="s">
        <v>60</v>
      </c>
      <c r="I185" s="8"/>
      <c r="J185" s="8" t="s">
        <v>580</v>
      </c>
      <c r="K185" s="5" t="s">
        <v>957</v>
      </c>
      <c r="L185" t="s">
        <v>1170</v>
      </c>
    </row>
    <row r="186" spans="1:12" ht="15.75" customHeight="1">
      <c r="A186" s="39" t="s">
        <v>353</v>
      </c>
      <c r="B186" s="33" t="s">
        <v>801</v>
      </c>
      <c r="C186" s="4" t="s">
        <v>863</v>
      </c>
      <c r="D186" s="8" t="s">
        <v>129</v>
      </c>
      <c r="E186" s="9" t="s">
        <v>197</v>
      </c>
      <c r="F186" s="8" t="s">
        <v>581</v>
      </c>
      <c r="G186" s="3" t="s">
        <v>135</v>
      </c>
      <c r="H186" s="9" t="s">
        <v>60</v>
      </c>
      <c r="I186" s="8"/>
      <c r="J186" s="8" t="s">
        <v>580</v>
      </c>
      <c r="K186" s="5" t="s">
        <v>957</v>
      </c>
      <c r="L186" t="s">
        <v>1170</v>
      </c>
    </row>
    <row r="187" spans="1:12" ht="15.75" customHeight="1">
      <c r="A187" s="42" t="s">
        <v>380</v>
      </c>
      <c r="B187" s="33" t="s">
        <v>801</v>
      </c>
      <c r="C187" s="4" t="s">
        <v>863</v>
      </c>
      <c r="D187" s="7" t="s">
        <v>76</v>
      </c>
      <c r="E187" s="7" t="s">
        <v>184</v>
      </c>
      <c r="F187" s="7" t="s">
        <v>65</v>
      </c>
      <c r="G187" s="3" t="s">
        <v>135</v>
      </c>
      <c r="H187" s="3" t="s">
        <v>912</v>
      </c>
      <c r="I187" s="7"/>
      <c r="J187" s="7" t="s">
        <v>622</v>
      </c>
      <c r="K187" s="7" t="s">
        <v>1026</v>
      </c>
      <c r="L187" t="s">
        <v>1171</v>
      </c>
    </row>
    <row r="188" spans="1:12" ht="15.75" customHeight="1">
      <c r="A188" s="39" t="s">
        <v>376</v>
      </c>
      <c r="B188" s="33" t="s">
        <v>801</v>
      </c>
      <c r="C188" s="4" t="s">
        <v>863</v>
      </c>
      <c r="D188" s="7" t="s">
        <v>129</v>
      </c>
      <c r="E188" s="7" t="s">
        <v>184</v>
      </c>
      <c r="F188" s="7" t="s">
        <v>65</v>
      </c>
      <c r="G188" s="3" t="s">
        <v>135</v>
      </c>
      <c r="H188" s="3" t="s">
        <v>912</v>
      </c>
      <c r="I188" s="7"/>
      <c r="J188" s="7" t="s">
        <v>622</v>
      </c>
      <c r="K188" s="7" t="s">
        <v>1026</v>
      </c>
      <c r="L188" t="s">
        <v>1171</v>
      </c>
    </row>
    <row r="189" spans="1:12" ht="15.75" customHeight="1">
      <c r="A189" s="41" t="s">
        <v>378</v>
      </c>
      <c r="B189" s="33" t="s">
        <v>801</v>
      </c>
      <c r="C189" s="4" t="s">
        <v>863</v>
      </c>
      <c r="D189" s="5" t="s">
        <v>76</v>
      </c>
      <c r="E189" s="3" t="s">
        <v>177</v>
      </c>
      <c r="F189" s="5" t="s">
        <v>280</v>
      </c>
      <c r="G189" s="3" t="s">
        <v>135</v>
      </c>
      <c r="H189" s="3" t="s">
        <v>60</v>
      </c>
      <c r="I189" s="5"/>
      <c r="J189" s="5" t="s">
        <v>285</v>
      </c>
      <c r="K189" s="5" t="s">
        <v>1025</v>
      </c>
      <c r="L189" t="s">
        <v>1172</v>
      </c>
    </row>
    <row r="190" spans="1:12" ht="15.75" customHeight="1">
      <c r="A190" s="39" t="s">
        <v>369</v>
      </c>
      <c r="B190" s="33" t="s">
        <v>801</v>
      </c>
      <c r="C190" s="4" t="s">
        <v>863</v>
      </c>
      <c r="D190" s="5" t="s">
        <v>129</v>
      </c>
      <c r="E190" s="3" t="s">
        <v>177</v>
      </c>
      <c r="F190" s="5" t="s">
        <v>280</v>
      </c>
      <c r="G190" s="3" t="s">
        <v>135</v>
      </c>
      <c r="H190" s="3" t="s">
        <v>60</v>
      </c>
      <c r="I190" s="5"/>
      <c r="J190" s="5" t="s">
        <v>285</v>
      </c>
      <c r="K190" s="5" t="s">
        <v>1025</v>
      </c>
      <c r="L190" t="s">
        <v>1172</v>
      </c>
    </row>
    <row r="191" spans="1:12" ht="15.75" customHeight="1">
      <c r="A191" s="42" t="s">
        <v>372</v>
      </c>
      <c r="B191" s="33" t="s">
        <v>801</v>
      </c>
      <c r="C191" s="4" t="s">
        <v>863</v>
      </c>
      <c r="D191" s="7" t="s">
        <v>76</v>
      </c>
      <c r="E191" s="7" t="s">
        <v>184</v>
      </c>
      <c r="F191" s="7" t="s">
        <v>65</v>
      </c>
      <c r="G191" s="3" t="s">
        <v>246</v>
      </c>
      <c r="H191" s="3" t="s">
        <v>911</v>
      </c>
      <c r="I191" s="7"/>
      <c r="J191" s="7" t="s">
        <v>630</v>
      </c>
      <c r="K191" s="7" t="s">
        <v>1026</v>
      </c>
      <c r="L191" t="s">
        <v>1173</v>
      </c>
    </row>
    <row r="192" spans="1:12" ht="15.75" customHeight="1">
      <c r="A192" s="39" t="s">
        <v>367</v>
      </c>
      <c r="B192" s="33" t="s">
        <v>801</v>
      </c>
      <c r="C192" s="4" t="s">
        <v>863</v>
      </c>
      <c r="D192" s="7" t="s">
        <v>129</v>
      </c>
      <c r="E192" s="7" t="s">
        <v>184</v>
      </c>
      <c r="F192" s="7" t="s">
        <v>65</v>
      </c>
      <c r="G192" s="3" t="s">
        <v>246</v>
      </c>
      <c r="H192" s="3" t="s">
        <v>911</v>
      </c>
      <c r="I192" s="7"/>
      <c r="J192" s="7" t="s">
        <v>630</v>
      </c>
      <c r="K192" s="7" t="s">
        <v>1026</v>
      </c>
      <c r="L192" t="s">
        <v>1173</v>
      </c>
    </row>
    <row r="193" spans="1:12" ht="15.75" customHeight="1">
      <c r="A193" s="39" t="s">
        <v>366</v>
      </c>
      <c r="B193" s="33" t="s">
        <v>801</v>
      </c>
      <c r="C193" s="4" t="s">
        <v>863</v>
      </c>
      <c r="D193" s="5" t="s">
        <v>76</v>
      </c>
      <c r="E193" s="3" t="s">
        <v>177</v>
      </c>
      <c r="F193" s="5">
        <v>20</v>
      </c>
      <c r="G193" s="3" t="s">
        <v>246</v>
      </c>
      <c r="H193" s="3" t="s">
        <v>909</v>
      </c>
      <c r="I193" s="5"/>
      <c r="J193" s="5" t="s">
        <v>723</v>
      </c>
      <c r="K193" s="5" t="s">
        <v>1025</v>
      </c>
      <c r="L193" t="s">
        <v>1174</v>
      </c>
    </row>
    <row r="194" spans="1:12" ht="15.75" customHeight="1">
      <c r="A194" s="39" t="s">
        <v>363</v>
      </c>
      <c r="B194" s="33" t="s">
        <v>801</v>
      </c>
      <c r="C194" s="4" t="s">
        <v>863</v>
      </c>
      <c r="D194" s="5" t="s">
        <v>129</v>
      </c>
      <c r="E194" s="3" t="s">
        <v>177</v>
      </c>
      <c r="F194" s="5">
        <v>20</v>
      </c>
      <c r="G194" s="3" t="s">
        <v>246</v>
      </c>
      <c r="H194" s="3" t="s">
        <v>909</v>
      </c>
      <c r="I194" s="5"/>
      <c r="J194" s="5" t="s">
        <v>723</v>
      </c>
      <c r="K194" s="5" t="s">
        <v>1025</v>
      </c>
      <c r="L194" t="s">
        <v>1174</v>
      </c>
    </row>
    <row r="195" spans="1:12" ht="15.75" customHeight="1">
      <c r="A195" s="39" t="s">
        <v>370</v>
      </c>
      <c r="B195" s="33" t="s">
        <v>801</v>
      </c>
      <c r="C195" s="4" t="s">
        <v>863</v>
      </c>
      <c r="D195" s="8" t="s">
        <v>76</v>
      </c>
      <c r="E195" s="9" t="s">
        <v>197</v>
      </c>
      <c r="F195" s="8" t="s">
        <v>558</v>
      </c>
      <c r="G195" s="3" t="s">
        <v>557</v>
      </c>
      <c r="H195" s="9" t="s">
        <v>60</v>
      </c>
      <c r="I195" s="8"/>
      <c r="J195" s="8" t="s">
        <v>556</v>
      </c>
      <c r="K195" s="5" t="s">
        <v>989</v>
      </c>
      <c r="L195" t="s">
        <v>1175</v>
      </c>
    </row>
    <row r="196" spans="1:12" ht="15.75" customHeight="1">
      <c r="A196" s="39" t="s">
        <v>375</v>
      </c>
      <c r="B196" s="33" t="s">
        <v>801</v>
      </c>
      <c r="C196" s="4" t="s">
        <v>863</v>
      </c>
      <c r="D196" s="8" t="s">
        <v>129</v>
      </c>
      <c r="E196" s="9" t="s">
        <v>197</v>
      </c>
      <c r="F196" s="8" t="s">
        <v>558</v>
      </c>
      <c r="G196" s="3" t="s">
        <v>557</v>
      </c>
      <c r="H196" s="9" t="s">
        <v>60</v>
      </c>
      <c r="I196" s="8"/>
      <c r="J196" s="8" t="s">
        <v>556</v>
      </c>
      <c r="K196" s="5" t="s">
        <v>989</v>
      </c>
      <c r="L196" t="s">
        <v>1175</v>
      </c>
    </row>
    <row r="197" spans="1:12" ht="15.75" customHeight="1">
      <c r="A197" s="39" t="s">
        <v>365</v>
      </c>
      <c r="B197" s="33" t="s">
        <v>801</v>
      </c>
      <c r="C197" s="4" t="s">
        <v>863</v>
      </c>
      <c r="D197" s="7" t="s">
        <v>76</v>
      </c>
      <c r="E197" s="7" t="s">
        <v>184</v>
      </c>
      <c r="F197" s="7">
        <v>2000</v>
      </c>
      <c r="G197" s="3" t="s">
        <v>862</v>
      </c>
      <c r="H197" s="3" t="s">
        <v>60</v>
      </c>
      <c r="I197" s="7"/>
      <c r="J197" s="7" t="s">
        <v>698</v>
      </c>
      <c r="K197" s="7" t="s">
        <v>1026</v>
      </c>
      <c r="L197" t="s">
        <v>1176</v>
      </c>
    </row>
    <row r="198" spans="1:12" ht="15.75" customHeight="1">
      <c r="A198" s="39" t="s">
        <v>373</v>
      </c>
      <c r="B198" s="33" t="s">
        <v>801</v>
      </c>
      <c r="C198" s="4" t="s">
        <v>863</v>
      </c>
      <c r="D198" s="7" t="s">
        <v>129</v>
      </c>
      <c r="E198" s="7" t="s">
        <v>184</v>
      </c>
      <c r="F198" s="7">
        <v>2000</v>
      </c>
      <c r="G198" s="3" t="s">
        <v>862</v>
      </c>
      <c r="H198" s="3" t="s">
        <v>60</v>
      </c>
      <c r="I198" s="7"/>
      <c r="J198" s="7" t="s">
        <v>698</v>
      </c>
      <c r="K198" s="7" t="s">
        <v>1026</v>
      </c>
      <c r="L198" t="s">
        <v>1176</v>
      </c>
    </row>
    <row r="199" spans="1:12" ht="15.75" customHeight="1">
      <c r="A199" s="40" t="s">
        <v>374</v>
      </c>
      <c r="B199" s="33" t="s">
        <v>801</v>
      </c>
      <c r="C199" s="4" t="s">
        <v>863</v>
      </c>
      <c r="D199" s="3" t="s">
        <v>76</v>
      </c>
      <c r="E199" s="3" t="s">
        <v>40</v>
      </c>
      <c r="F199" s="3" t="s">
        <v>36</v>
      </c>
      <c r="G199" s="3" t="s">
        <v>862</v>
      </c>
      <c r="H199" s="3" t="s">
        <v>60</v>
      </c>
      <c r="I199" s="3"/>
      <c r="J199" s="3" t="s">
        <v>181</v>
      </c>
      <c r="K199" s="3" t="s">
        <v>970</v>
      </c>
      <c r="L199" t="s">
        <v>1177</v>
      </c>
    </row>
    <row r="200" spans="1:12" ht="15.75" customHeight="1">
      <c r="A200" s="41" t="s">
        <v>348</v>
      </c>
      <c r="B200" s="33" t="s">
        <v>801</v>
      </c>
      <c r="C200" s="4" t="s">
        <v>863</v>
      </c>
      <c r="D200" s="7" t="s">
        <v>76</v>
      </c>
      <c r="E200" s="7" t="s">
        <v>184</v>
      </c>
      <c r="F200" s="7" t="s">
        <v>36</v>
      </c>
      <c r="G200" s="3" t="s">
        <v>862</v>
      </c>
      <c r="H200" s="3" t="s">
        <v>60</v>
      </c>
      <c r="I200" s="7"/>
      <c r="J200" s="7" t="s">
        <v>181</v>
      </c>
      <c r="K200" s="7" t="s">
        <v>970</v>
      </c>
      <c r="L200" t="s">
        <v>1177</v>
      </c>
    </row>
    <row r="201" spans="1:12" ht="15.75" customHeight="1">
      <c r="A201" s="41" t="s">
        <v>350</v>
      </c>
      <c r="B201" s="33" t="s">
        <v>801</v>
      </c>
      <c r="C201" s="4" t="s">
        <v>863</v>
      </c>
      <c r="D201" s="7" t="s">
        <v>129</v>
      </c>
      <c r="E201" s="7" t="s">
        <v>184</v>
      </c>
      <c r="F201" s="7" t="s">
        <v>36</v>
      </c>
      <c r="G201" s="3" t="s">
        <v>862</v>
      </c>
      <c r="H201" s="3" t="s">
        <v>60</v>
      </c>
      <c r="I201" s="7"/>
      <c r="J201" s="7" t="s">
        <v>181</v>
      </c>
      <c r="K201" s="7" t="s">
        <v>970</v>
      </c>
      <c r="L201" t="s">
        <v>1177</v>
      </c>
    </row>
    <row r="202" spans="1:12" ht="15.75" customHeight="1">
      <c r="A202" s="41" t="s">
        <v>349</v>
      </c>
      <c r="B202" s="33" t="s">
        <v>801</v>
      </c>
      <c r="C202" s="4" t="s">
        <v>863</v>
      </c>
      <c r="D202" s="3" t="s">
        <v>76</v>
      </c>
      <c r="E202" s="3" t="s">
        <v>190</v>
      </c>
      <c r="F202" s="3" t="s">
        <v>36</v>
      </c>
      <c r="G202" s="3" t="s">
        <v>862</v>
      </c>
      <c r="H202" s="3" t="s">
        <v>60</v>
      </c>
      <c r="I202" s="3"/>
      <c r="J202" s="3" t="s">
        <v>181</v>
      </c>
      <c r="K202" s="3" t="s">
        <v>970</v>
      </c>
      <c r="L202" t="s">
        <v>1177</v>
      </c>
    </row>
    <row r="203" spans="1:12" ht="15.75" customHeight="1">
      <c r="A203" s="41" t="s">
        <v>345</v>
      </c>
      <c r="B203" s="33" t="s">
        <v>801</v>
      </c>
      <c r="C203" s="4" t="s">
        <v>863</v>
      </c>
      <c r="D203" s="3" t="s">
        <v>129</v>
      </c>
      <c r="E203" s="3" t="s">
        <v>190</v>
      </c>
      <c r="F203" s="3" t="s">
        <v>36</v>
      </c>
      <c r="G203" s="3" t="s">
        <v>862</v>
      </c>
      <c r="H203" s="3" t="s">
        <v>60</v>
      </c>
      <c r="I203" s="3"/>
      <c r="J203" s="3" t="s">
        <v>181</v>
      </c>
      <c r="K203" s="3" t="s">
        <v>970</v>
      </c>
      <c r="L203" t="s">
        <v>1177</v>
      </c>
    </row>
    <row r="204" spans="1:12" ht="15.75" customHeight="1">
      <c r="A204" s="42" t="s">
        <v>342</v>
      </c>
      <c r="B204" s="33" t="s">
        <v>801</v>
      </c>
      <c r="C204" s="4" t="s">
        <v>863</v>
      </c>
      <c r="D204" s="5" t="s">
        <v>93</v>
      </c>
      <c r="E204" s="3" t="s">
        <v>177</v>
      </c>
      <c r="F204" s="5" t="s">
        <v>36</v>
      </c>
      <c r="G204" s="3" t="s">
        <v>862</v>
      </c>
      <c r="H204" s="3" t="s">
        <v>60</v>
      </c>
      <c r="I204" s="5"/>
      <c r="J204" s="5" t="s">
        <v>181</v>
      </c>
      <c r="K204" s="5" t="s">
        <v>970</v>
      </c>
      <c r="L204" t="s">
        <v>1177</v>
      </c>
    </row>
    <row r="205" spans="1:12" ht="15.75" customHeight="1">
      <c r="A205" s="42" t="s">
        <v>341</v>
      </c>
      <c r="B205" s="33" t="s">
        <v>801</v>
      </c>
      <c r="C205" s="4" t="s">
        <v>863</v>
      </c>
      <c r="D205" s="5" t="s">
        <v>129</v>
      </c>
      <c r="E205" s="3" t="s">
        <v>177</v>
      </c>
      <c r="F205" s="5" t="s">
        <v>36</v>
      </c>
      <c r="G205" s="3" t="s">
        <v>862</v>
      </c>
      <c r="H205" s="3" t="s">
        <v>60</v>
      </c>
      <c r="I205" s="5"/>
      <c r="J205" s="5" t="s">
        <v>181</v>
      </c>
      <c r="K205" s="5" t="s">
        <v>970</v>
      </c>
      <c r="L205" t="s">
        <v>1177</v>
      </c>
    </row>
    <row r="206" spans="1:12" ht="15.75" customHeight="1">
      <c r="A206" s="42" t="s">
        <v>340</v>
      </c>
      <c r="B206" s="33" t="s">
        <v>801</v>
      </c>
      <c r="C206" s="4" t="s">
        <v>863</v>
      </c>
      <c r="D206" s="8" t="s">
        <v>76</v>
      </c>
      <c r="E206" s="9" t="s">
        <v>197</v>
      </c>
      <c r="F206" s="8" t="s">
        <v>36</v>
      </c>
      <c r="G206" s="3" t="s">
        <v>862</v>
      </c>
      <c r="H206" s="9" t="s">
        <v>60</v>
      </c>
      <c r="I206" s="8"/>
      <c r="J206" s="8" t="s">
        <v>181</v>
      </c>
      <c r="K206" s="5" t="s">
        <v>982</v>
      </c>
      <c r="L206" t="s">
        <v>1178</v>
      </c>
    </row>
    <row r="207" spans="1:12" ht="15.75" customHeight="1">
      <c r="A207" s="42" t="s">
        <v>338</v>
      </c>
      <c r="B207" s="33" t="s">
        <v>801</v>
      </c>
      <c r="C207" s="4" t="s">
        <v>863</v>
      </c>
      <c r="D207" s="3" t="s">
        <v>76</v>
      </c>
      <c r="E207" s="3" t="s">
        <v>190</v>
      </c>
      <c r="F207" s="3" t="s">
        <v>809</v>
      </c>
      <c r="G207" s="3" t="s">
        <v>862</v>
      </c>
      <c r="H207" s="3" t="s">
        <v>910</v>
      </c>
      <c r="I207" s="3"/>
      <c r="J207" s="3" t="s">
        <v>268</v>
      </c>
      <c r="K207" s="3" t="s">
        <v>957</v>
      </c>
      <c r="L207" t="s">
        <v>1179</v>
      </c>
    </row>
    <row r="208" spans="1:12" ht="15.75" customHeight="1">
      <c r="A208" s="42" t="s">
        <v>336</v>
      </c>
      <c r="B208" s="33" t="s">
        <v>801</v>
      </c>
      <c r="C208" s="4" t="s">
        <v>863</v>
      </c>
      <c r="D208" s="3" t="s">
        <v>129</v>
      </c>
      <c r="E208" s="3" t="s">
        <v>190</v>
      </c>
      <c r="F208" s="3" t="s">
        <v>809</v>
      </c>
      <c r="G208" s="3" t="s">
        <v>862</v>
      </c>
      <c r="H208" s="3" t="s">
        <v>910</v>
      </c>
      <c r="I208" s="3"/>
      <c r="J208" s="3" t="s">
        <v>268</v>
      </c>
      <c r="K208" s="3" t="s">
        <v>957</v>
      </c>
      <c r="L208" t="s">
        <v>1179</v>
      </c>
    </row>
    <row r="209" spans="1:12" ht="15.75" customHeight="1">
      <c r="A209" s="41" t="s">
        <v>329</v>
      </c>
      <c r="B209" s="33" t="s">
        <v>801</v>
      </c>
      <c r="C209" s="4" t="s">
        <v>863</v>
      </c>
      <c r="D209" s="3" t="s">
        <v>76</v>
      </c>
      <c r="E209" s="3" t="s">
        <v>190</v>
      </c>
      <c r="F209" s="3" t="s">
        <v>600</v>
      </c>
      <c r="G209" s="3" t="s">
        <v>862</v>
      </c>
      <c r="H209" s="3" t="s">
        <v>913</v>
      </c>
      <c r="I209" s="3"/>
      <c r="J209" s="3" t="s">
        <v>504</v>
      </c>
      <c r="K209" s="3" t="s">
        <v>957</v>
      </c>
      <c r="L209" t="s">
        <v>1180</v>
      </c>
    </row>
    <row r="210" spans="1:12" ht="15.75" customHeight="1">
      <c r="A210" s="41" t="s">
        <v>332</v>
      </c>
      <c r="B210" s="33" t="s">
        <v>801</v>
      </c>
      <c r="C210" s="4" t="s">
        <v>863</v>
      </c>
      <c r="D210" s="3" t="s">
        <v>129</v>
      </c>
      <c r="E210" s="3" t="s">
        <v>190</v>
      </c>
      <c r="F210" s="3" t="s">
        <v>600</v>
      </c>
      <c r="G210" s="3" t="s">
        <v>862</v>
      </c>
      <c r="H210" s="3" t="s">
        <v>913</v>
      </c>
      <c r="I210" s="3"/>
      <c r="J210" s="3" t="s">
        <v>504</v>
      </c>
      <c r="K210" s="3" t="s">
        <v>957</v>
      </c>
      <c r="L210" t="s">
        <v>1180</v>
      </c>
    </row>
    <row r="211" spans="1:12" ht="15.75" customHeight="1">
      <c r="A211" s="41" t="s">
        <v>331</v>
      </c>
      <c r="B211" s="33" t="s">
        <v>801</v>
      </c>
      <c r="C211" s="4" t="s">
        <v>863</v>
      </c>
      <c r="D211" s="3" t="s">
        <v>76</v>
      </c>
      <c r="E211" s="3" t="s">
        <v>190</v>
      </c>
      <c r="F211" s="3" t="s">
        <v>500</v>
      </c>
      <c r="G211" s="3" t="s">
        <v>862</v>
      </c>
      <c r="H211" s="3" t="s">
        <v>914</v>
      </c>
      <c r="I211" s="3"/>
      <c r="J211" s="3" t="s">
        <v>504</v>
      </c>
      <c r="K211" s="3" t="s">
        <v>957</v>
      </c>
      <c r="L211" t="s">
        <v>1180</v>
      </c>
    </row>
    <row r="212" spans="1:12" ht="15.75" customHeight="1">
      <c r="A212" s="41" t="s">
        <v>327</v>
      </c>
      <c r="B212" s="33" t="s">
        <v>801</v>
      </c>
      <c r="C212" s="4" t="s">
        <v>863</v>
      </c>
      <c r="D212" s="3" t="s">
        <v>129</v>
      </c>
      <c r="E212" s="3" t="s">
        <v>190</v>
      </c>
      <c r="F212" s="3" t="s">
        <v>500</v>
      </c>
      <c r="G212" s="3" t="s">
        <v>862</v>
      </c>
      <c r="H212" s="3" t="s">
        <v>914</v>
      </c>
      <c r="I212" s="3"/>
      <c r="J212" s="3" t="s">
        <v>504</v>
      </c>
      <c r="K212" s="3" t="s">
        <v>957</v>
      </c>
      <c r="L212" t="s">
        <v>1180</v>
      </c>
    </row>
    <row r="213" spans="1:12" ht="15.75" customHeight="1">
      <c r="A213" s="40" t="s">
        <v>323</v>
      </c>
      <c r="B213" s="33" t="s">
        <v>801</v>
      </c>
      <c r="C213" s="4" t="s">
        <v>863</v>
      </c>
      <c r="D213" s="3" t="s">
        <v>76</v>
      </c>
      <c r="E213" s="3" t="s">
        <v>190</v>
      </c>
      <c r="F213" s="3" t="s">
        <v>514</v>
      </c>
      <c r="G213" s="3" t="s">
        <v>135</v>
      </c>
      <c r="H213" s="3" t="s">
        <v>60</v>
      </c>
      <c r="I213" s="3"/>
      <c r="J213" s="3" t="s">
        <v>513</v>
      </c>
      <c r="K213" s="3" t="s">
        <v>957</v>
      </c>
      <c r="L213" t="s">
        <v>1181</v>
      </c>
    </row>
    <row r="214" spans="1:12" ht="15.75" customHeight="1">
      <c r="A214" s="41" t="s">
        <v>319</v>
      </c>
      <c r="B214" s="33" t="s">
        <v>801</v>
      </c>
      <c r="C214" s="4" t="s">
        <v>863</v>
      </c>
      <c r="D214" s="3" t="s">
        <v>129</v>
      </c>
      <c r="E214" s="3" t="s">
        <v>190</v>
      </c>
      <c r="F214" s="3" t="s">
        <v>514</v>
      </c>
      <c r="G214" s="3" t="s">
        <v>135</v>
      </c>
      <c r="H214" s="3" t="s">
        <v>60</v>
      </c>
      <c r="I214" s="3"/>
      <c r="J214" s="3" t="s">
        <v>513</v>
      </c>
      <c r="K214" s="3" t="s">
        <v>957</v>
      </c>
      <c r="L214" t="s">
        <v>1181</v>
      </c>
    </row>
    <row r="215" spans="1:12" ht="15.75" customHeight="1">
      <c r="A215" s="41" t="s">
        <v>317</v>
      </c>
      <c r="B215" s="33" t="s">
        <v>801</v>
      </c>
      <c r="C215" s="4" t="s">
        <v>863</v>
      </c>
      <c r="D215" s="3" t="s">
        <v>76</v>
      </c>
      <c r="E215" s="3" t="s">
        <v>190</v>
      </c>
      <c r="F215" s="3" t="s">
        <v>352</v>
      </c>
      <c r="G215" s="3" t="s">
        <v>357</v>
      </c>
      <c r="H215" s="3" t="s">
        <v>60</v>
      </c>
      <c r="I215" s="3"/>
      <c r="J215" s="3" t="s">
        <v>362</v>
      </c>
      <c r="K215" s="3" t="s">
        <v>957</v>
      </c>
      <c r="L215" t="s">
        <v>1182</v>
      </c>
    </row>
    <row r="216" spans="1:12" ht="15.75" customHeight="1">
      <c r="A216" s="41" t="s">
        <v>311</v>
      </c>
      <c r="B216" s="33" t="s">
        <v>801</v>
      </c>
      <c r="C216" s="4" t="s">
        <v>863</v>
      </c>
      <c r="D216" s="3" t="s">
        <v>129</v>
      </c>
      <c r="E216" s="3" t="s">
        <v>190</v>
      </c>
      <c r="F216" s="3" t="s">
        <v>352</v>
      </c>
      <c r="G216" s="3" t="s">
        <v>357</v>
      </c>
      <c r="H216" s="3" t="s">
        <v>60</v>
      </c>
      <c r="I216" s="3"/>
      <c r="J216" s="3" t="s">
        <v>362</v>
      </c>
      <c r="K216" s="3" t="s">
        <v>957</v>
      </c>
      <c r="L216" t="s">
        <v>1182</v>
      </c>
    </row>
    <row r="217" spans="1:12" ht="15.75" customHeight="1">
      <c r="A217" s="41" t="s">
        <v>315</v>
      </c>
      <c r="B217" s="33" t="s">
        <v>801</v>
      </c>
      <c r="C217" s="4" t="s">
        <v>863</v>
      </c>
      <c r="D217" s="3" t="s">
        <v>76</v>
      </c>
      <c r="E217" s="3" t="s">
        <v>40</v>
      </c>
      <c r="F217" s="3" t="s">
        <v>120</v>
      </c>
      <c r="G217" s="3" t="s">
        <v>862</v>
      </c>
      <c r="H217" s="3" t="s">
        <v>60</v>
      </c>
      <c r="I217" s="3"/>
      <c r="J217" s="3" t="s">
        <v>119</v>
      </c>
      <c r="K217" s="5" t="s">
        <v>1023</v>
      </c>
      <c r="L217" t="s">
        <v>1183</v>
      </c>
    </row>
    <row r="218" spans="1:12" ht="15.75" customHeight="1">
      <c r="A218" s="41" t="s">
        <v>314</v>
      </c>
      <c r="B218" s="33" t="s">
        <v>801</v>
      </c>
      <c r="C218" s="4" t="s">
        <v>863</v>
      </c>
      <c r="D218" s="3" t="s">
        <v>76</v>
      </c>
      <c r="E218" s="3" t="s">
        <v>40</v>
      </c>
      <c r="F218" s="3" t="s">
        <v>95</v>
      </c>
      <c r="G218" s="3" t="s">
        <v>862</v>
      </c>
      <c r="H218" s="3" t="s">
        <v>60</v>
      </c>
      <c r="I218" s="5"/>
      <c r="J218" s="3" t="s">
        <v>101</v>
      </c>
      <c r="K218" s="5" t="s">
        <v>1024</v>
      </c>
      <c r="L218" t="s">
        <v>1184</v>
      </c>
    </row>
    <row r="219" spans="1:12" ht="15.75" customHeight="1">
      <c r="A219" s="41" t="s">
        <v>308</v>
      </c>
      <c r="B219" s="33" t="s">
        <v>801</v>
      </c>
      <c r="C219" s="4" t="s">
        <v>863</v>
      </c>
      <c r="D219" s="3" t="s">
        <v>81</v>
      </c>
      <c r="E219" s="3" t="s">
        <v>40</v>
      </c>
      <c r="F219" s="3" t="s">
        <v>36</v>
      </c>
      <c r="G219" s="3" t="s">
        <v>862</v>
      </c>
      <c r="H219" s="3" t="s">
        <v>80</v>
      </c>
      <c r="I219" s="3"/>
      <c r="J219" s="3" t="s">
        <v>222</v>
      </c>
      <c r="K219" s="3" t="s">
        <v>987</v>
      </c>
      <c r="L219" t="s">
        <v>1185</v>
      </c>
    </row>
    <row r="220" spans="1:12" ht="15.75" customHeight="1">
      <c r="A220" s="41" t="s">
        <v>301</v>
      </c>
      <c r="B220" s="33" t="s">
        <v>801</v>
      </c>
      <c r="C220" s="4" t="s">
        <v>863</v>
      </c>
      <c r="D220" s="3" t="s">
        <v>81</v>
      </c>
      <c r="E220" s="3" t="s">
        <v>40</v>
      </c>
      <c r="F220" s="3" t="s">
        <v>250</v>
      </c>
      <c r="G220" s="3" t="s">
        <v>862</v>
      </c>
      <c r="H220" s="3" t="s">
        <v>80</v>
      </c>
      <c r="I220" s="3"/>
      <c r="J220" s="3" t="s">
        <v>252</v>
      </c>
      <c r="K220" s="3" t="s">
        <v>1033</v>
      </c>
      <c r="L220" t="s">
        <v>1186</v>
      </c>
    </row>
    <row r="221" spans="1:12" ht="15.75" customHeight="1">
      <c r="A221" s="41" t="s">
        <v>304</v>
      </c>
      <c r="B221" s="33" t="s">
        <v>801</v>
      </c>
      <c r="C221" s="4" t="s">
        <v>863</v>
      </c>
      <c r="D221" s="3" t="s">
        <v>81</v>
      </c>
      <c r="E221" s="3" t="s">
        <v>40</v>
      </c>
      <c r="F221" s="3" t="s">
        <v>67</v>
      </c>
      <c r="G221" s="3" t="s">
        <v>862</v>
      </c>
      <c r="H221" s="3" t="s">
        <v>80</v>
      </c>
      <c r="I221" s="3"/>
      <c r="J221" s="3" t="s">
        <v>79</v>
      </c>
      <c r="K221" s="3" t="s">
        <v>1033</v>
      </c>
      <c r="L221" t="s">
        <v>1187</v>
      </c>
    </row>
    <row r="222" spans="1:12" ht="15.75" customHeight="1">
      <c r="A222" s="41" t="s">
        <v>303</v>
      </c>
      <c r="B222" s="33" t="s">
        <v>801</v>
      </c>
      <c r="C222" s="4" t="s">
        <v>863</v>
      </c>
      <c r="D222" s="3" t="s">
        <v>105</v>
      </c>
      <c r="E222" s="3" t="s">
        <v>40</v>
      </c>
      <c r="F222" s="3" t="s">
        <v>250</v>
      </c>
      <c r="G222" s="3" t="s">
        <v>862</v>
      </c>
      <c r="H222" s="3" t="s">
        <v>80</v>
      </c>
      <c r="I222" s="3"/>
      <c r="J222" s="3" t="s">
        <v>249</v>
      </c>
      <c r="K222" s="3" t="s">
        <v>1029</v>
      </c>
      <c r="L222" t="s">
        <v>1188</v>
      </c>
    </row>
    <row r="223" spans="1:12" ht="15.75" customHeight="1">
      <c r="A223" s="41" t="s">
        <v>297</v>
      </c>
      <c r="B223" s="33" t="s">
        <v>801</v>
      </c>
      <c r="C223" s="4" t="s">
        <v>863</v>
      </c>
      <c r="D223" s="3" t="s">
        <v>105</v>
      </c>
      <c r="E223" s="3" t="s">
        <v>40</v>
      </c>
      <c r="F223" s="3" t="s">
        <v>169</v>
      </c>
      <c r="G223" s="3" t="s">
        <v>862</v>
      </c>
      <c r="H223" s="3" t="s">
        <v>80</v>
      </c>
      <c r="I223" s="3"/>
      <c r="J223" s="3" t="s">
        <v>168</v>
      </c>
      <c r="K223" s="3" t="s">
        <v>1034</v>
      </c>
      <c r="L223" t="s">
        <v>1189</v>
      </c>
    </row>
    <row r="224" spans="1:12" ht="15.75" customHeight="1">
      <c r="A224" s="41" t="s">
        <v>293</v>
      </c>
      <c r="B224" s="33" t="s">
        <v>801</v>
      </c>
      <c r="C224" s="4" t="s">
        <v>863</v>
      </c>
      <c r="D224" s="3" t="s">
        <v>105</v>
      </c>
      <c r="E224" s="3" t="s">
        <v>40</v>
      </c>
      <c r="F224" s="3" t="s">
        <v>95</v>
      </c>
      <c r="G224" s="3" t="s">
        <v>862</v>
      </c>
      <c r="H224" s="3" t="s">
        <v>80</v>
      </c>
      <c r="I224" s="3"/>
      <c r="J224" s="3" t="s">
        <v>104</v>
      </c>
      <c r="K224" s="3" t="s">
        <v>1028</v>
      </c>
      <c r="L224" t="s">
        <v>1190</v>
      </c>
    </row>
    <row r="225" spans="1:12" ht="15.75" customHeight="1">
      <c r="A225" s="40" t="s">
        <v>283</v>
      </c>
      <c r="B225" s="33" t="s">
        <v>801</v>
      </c>
      <c r="C225" s="4" t="s">
        <v>863</v>
      </c>
      <c r="D225" s="3" t="s">
        <v>81</v>
      </c>
      <c r="E225" s="3" t="s">
        <v>187</v>
      </c>
      <c r="F225" s="3" t="s">
        <v>408</v>
      </c>
      <c r="G225" s="3" t="s">
        <v>325</v>
      </c>
      <c r="H225" s="3" t="s">
        <v>902</v>
      </c>
      <c r="I225" s="3"/>
      <c r="J225" s="3" t="s">
        <v>410</v>
      </c>
      <c r="K225" s="3" t="s">
        <v>998</v>
      </c>
      <c r="L225" t="s">
        <v>1191</v>
      </c>
    </row>
    <row r="226" spans="1:12" ht="15.75" customHeight="1">
      <c r="A226" s="40" t="s">
        <v>282</v>
      </c>
      <c r="B226" s="33" t="s">
        <v>801</v>
      </c>
      <c r="C226" s="4" t="s">
        <v>863</v>
      </c>
      <c r="D226" s="3" t="s">
        <v>81</v>
      </c>
      <c r="E226" s="3" t="s">
        <v>187</v>
      </c>
      <c r="F226" s="3" t="s">
        <v>393</v>
      </c>
      <c r="G226" s="3" t="s">
        <v>862</v>
      </c>
      <c r="H226" s="3" t="s">
        <v>905</v>
      </c>
      <c r="I226" s="3"/>
      <c r="J226" s="3" t="s">
        <v>397</v>
      </c>
      <c r="K226" s="3" t="s">
        <v>998</v>
      </c>
      <c r="L226" t="s">
        <v>1192</v>
      </c>
    </row>
    <row r="227" spans="1:12" ht="15.75" customHeight="1">
      <c r="A227" s="40" t="s">
        <v>281</v>
      </c>
      <c r="B227" s="33" t="s">
        <v>801</v>
      </c>
      <c r="C227" s="4" t="s">
        <v>863</v>
      </c>
      <c r="D227" s="3" t="s">
        <v>81</v>
      </c>
      <c r="E227" s="3" t="s">
        <v>187</v>
      </c>
      <c r="F227" s="3" t="s">
        <v>431</v>
      </c>
      <c r="G227" s="3" t="s">
        <v>862</v>
      </c>
      <c r="H227" s="3" t="s">
        <v>900</v>
      </c>
      <c r="I227" s="3"/>
      <c r="J227" s="3" t="s">
        <v>443</v>
      </c>
      <c r="K227" s="3" t="s">
        <v>998</v>
      </c>
      <c r="L227" t="s">
        <v>1193</v>
      </c>
    </row>
    <row r="228" spans="1:12" ht="15.75" customHeight="1">
      <c r="A228" s="40" t="s">
        <v>289</v>
      </c>
      <c r="B228" s="33" t="s">
        <v>801</v>
      </c>
      <c r="C228" s="4" t="s">
        <v>863</v>
      </c>
      <c r="D228" s="5" t="s">
        <v>81</v>
      </c>
      <c r="E228" s="3" t="s">
        <v>177</v>
      </c>
      <c r="F228" s="5">
        <v>60</v>
      </c>
      <c r="G228" s="3" t="s">
        <v>135</v>
      </c>
      <c r="H228" s="3" t="s">
        <v>80</v>
      </c>
      <c r="I228" s="5"/>
      <c r="J228" s="5" t="s">
        <v>704</v>
      </c>
      <c r="K228" s="5" t="s">
        <v>971</v>
      </c>
      <c r="L228" t="s">
        <v>1194</v>
      </c>
    </row>
    <row r="229" spans="1:12" ht="15.75" customHeight="1">
      <c r="A229" s="40" t="s">
        <v>287</v>
      </c>
      <c r="B229" s="33" t="s">
        <v>801</v>
      </c>
      <c r="C229" s="4" t="s">
        <v>863</v>
      </c>
      <c r="D229" s="5" t="s">
        <v>81</v>
      </c>
      <c r="E229" s="3" t="s">
        <v>177</v>
      </c>
      <c r="F229" s="5">
        <v>30</v>
      </c>
      <c r="G229" s="3" t="s">
        <v>246</v>
      </c>
      <c r="H229" s="3" t="s">
        <v>904</v>
      </c>
      <c r="I229" s="5"/>
      <c r="J229" s="5" t="s">
        <v>714</v>
      </c>
      <c r="K229" s="5" t="s">
        <v>971</v>
      </c>
      <c r="L229" t="s">
        <v>1195</v>
      </c>
    </row>
    <row r="230" spans="1:12" ht="15.75" customHeight="1">
      <c r="A230" s="40" t="s">
        <v>286</v>
      </c>
      <c r="B230" s="33" t="s">
        <v>801</v>
      </c>
      <c r="C230" s="4" t="s">
        <v>863</v>
      </c>
      <c r="D230" s="5" t="s">
        <v>105</v>
      </c>
      <c r="E230" s="3" t="s">
        <v>177</v>
      </c>
      <c r="F230" s="5" t="s">
        <v>807</v>
      </c>
      <c r="G230" s="3" t="s">
        <v>862</v>
      </c>
      <c r="H230" s="3" t="s">
        <v>895</v>
      </c>
      <c r="I230" s="5"/>
      <c r="J230" s="5" t="s">
        <v>545</v>
      </c>
      <c r="K230" s="5" t="s">
        <v>995</v>
      </c>
      <c r="L230" t="s">
        <v>1196</v>
      </c>
    </row>
    <row r="231" spans="1:12" ht="15.75" customHeight="1">
      <c r="A231" s="40" t="s">
        <v>278</v>
      </c>
      <c r="B231" s="33" t="s">
        <v>801</v>
      </c>
      <c r="C231" s="4" t="s">
        <v>863</v>
      </c>
      <c r="D231" s="3" t="s">
        <v>105</v>
      </c>
      <c r="E231" s="3" t="s">
        <v>187</v>
      </c>
      <c r="F231" s="3" t="s">
        <v>408</v>
      </c>
      <c r="G231" s="3" t="s">
        <v>325</v>
      </c>
      <c r="H231" s="3" t="s">
        <v>902</v>
      </c>
      <c r="I231" s="3"/>
      <c r="J231" s="3" t="s">
        <v>407</v>
      </c>
      <c r="K231" s="3" t="s">
        <v>998</v>
      </c>
      <c r="L231" t="s">
        <v>1197</v>
      </c>
    </row>
    <row r="232" spans="1:12" ht="15.75" customHeight="1">
      <c r="A232" s="39" t="s">
        <v>267</v>
      </c>
      <c r="B232" s="33" t="s">
        <v>801</v>
      </c>
      <c r="C232" s="4" t="s">
        <v>863</v>
      </c>
      <c r="D232" s="3" t="s">
        <v>105</v>
      </c>
      <c r="E232" s="3" t="s">
        <v>187</v>
      </c>
      <c r="F232" s="3" t="s">
        <v>393</v>
      </c>
      <c r="G232" s="3" t="s">
        <v>862</v>
      </c>
      <c r="H232" s="3" t="s">
        <v>903</v>
      </c>
      <c r="I232" s="3"/>
      <c r="J232" s="3" t="s">
        <v>392</v>
      </c>
      <c r="K232" s="3" t="s">
        <v>998</v>
      </c>
      <c r="L232" t="s">
        <v>1198</v>
      </c>
    </row>
    <row r="233" spans="1:12" ht="15.75" customHeight="1">
      <c r="A233" s="39" t="s">
        <v>272</v>
      </c>
      <c r="B233" s="33" t="s">
        <v>801</v>
      </c>
      <c r="C233" s="4" t="s">
        <v>863</v>
      </c>
      <c r="D233" s="3" t="s">
        <v>105</v>
      </c>
      <c r="E233" s="3" t="s">
        <v>187</v>
      </c>
      <c r="F233" s="3" t="s">
        <v>431</v>
      </c>
      <c r="G233" s="3" t="s">
        <v>862</v>
      </c>
      <c r="H233" s="3" t="s">
        <v>900</v>
      </c>
      <c r="I233" s="3"/>
      <c r="J233" s="3" t="s">
        <v>441</v>
      </c>
      <c r="K233" s="3" t="s">
        <v>998</v>
      </c>
      <c r="L233" t="s">
        <v>1199</v>
      </c>
    </row>
    <row r="234" spans="1:12" ht="15.75" customHeight="1">
      <c r="A234" s="39" t="s">
        <v>270</v>
      </c>
      <c r="B234" s="33" t="s">
        <v>801</v>
      </c>
      <c r="C234" s="4" t="s">
        <v>863</v>
      </c>
      <c r="D234" s="13" t="s">
        <v>105</v>
      </c>
      <c r="E234" s="12" t="s">
        <v>177</v>
      </c>
      <c r="F234" s="13" t="s">
        <v>402</v>
      </c>
      <c r="G234" s="3" t="s">
        <v>862</v>
      </c>
      <c r="H234" s="12" t="s">
        <v>896</v>
      </c>
      <c r="I234" s="13"/>
      <c r="J234" s="13" t="s">
        <v>401</v>
      </c>
      <c r="K234" s="13" t="s">
        <v>994</v>
      </c>
      <c r="L234" t="s">
        <v>1200</v>
      </c>
    </row>
    <row r="235" spans="1:12" ht="15.75" customHeight="1">
      <c r="A235" s="39" t="s">
        <v>269</v>
      </c>
      <c r="B235" s="33" t="s">
        <v>801</v>
      </c>
      <c r="C235" s="4" t="s">
        <v>863</v>
      </c>
      <c r="D235" s="5" t="s">
        <v>105</v>
      </c>
      <c r="E235" s="3" t="s">
        <v>177</v>
      </c>
      <c r="F235" s="5" t="s">
        <v>423</v>
      </c>
      <c r="G235" s="3" t="s">
        <v>862</v>
      </c>
      <c r="H235" s="3" t="s">
        <v>901</v>
      </c>
      <c r="I235" s="5"/>
      <c r="J235" s="5" t="s">
        <v>422</v>
      </c>
      <c r="K235" s="5" t="s">
        <v>995</v>
      </c>
      <c r="L235" t="s">
        <v>1201</v>
      </c>
    </row>
    <row r="236" spans="1:12" ht="15.75" customHeight="1">
      <c r="A236" s="39" t="s">
        <v>274</v>
      </c>
      <c r="B236" s="33" t="s">
        <v>801</v>
      </c>
      <c r="C236" s="4" t="s">
        <v>863</v>
      </c>
      <c r="D236" s="5" t="s">
        <v>105</v>
      </c>
      <c r="E236" s="3" t="s">
        <v>177</v>
      </c>
      <c r="F236" s="5">
        <v>20</v>
      </c>
      <c r="G236" s="3" t="s">
        <v>246</v>
      </c>
      <c r="H236" s="3" t="s">
        <v>897</v>
      </c>
      <c r="I236" s="5"/>
      <c r="J236" s="5" t="s">
        <v>728</v>
      </c>
      <c r="K236" s="5" t="s">
        <v>996</v>
      </c>
      <c r="L236" t="s">
        <v>1202</v>
      </c>
    </row>
    <row r="237" spans="1:12" ht="15.75" customHeight="1">
      <c r="A237" s="39" t="s">
        <v>265</v>
      </c>
      <c r="B237" s="33" t="s">
        <v>801</v>
      </c>
      <c r="C237" s="4" t="s">
        <v>863</v>
      </c>
      <c r="D237" s="11" t="s">
        <v>81</v>
      </c>
      <c r="E237" s="11" t="s">
        <v>184</v>
      </c>
      <c r="F237" s="11" t="s">
        <v>347</v>
      </c>
      <c r="G237" s="3" t="s">
        <v>325</v>
      </c>
      <c r="H237" s="3" t="s">
        <v>80</v>
      </c>
      <c r="I237" s="11"/>
      <c r="J237" s="11" t="s">
        <v>346</v>
      </c>
      <c r="K237" s="11" t="s">
        <v>1030</v>
      </c>
      <c r="L237" t="s">
        <v>1203</v>
      </c>
    </row>
    <row r="238" spans="1:12" ht="15.75" customHeight="1">
      <c r="A238" s="39" t="s">
        <v>253</v>
      </c>
      <c r="B238" s="33" t="s">
        <v>801</v>
      </c>
      <c r="C238" s="4" t="s">
        <v>863</v>
      </c>
      <c r="D238" s="11" t="s">
        <v>81</v>
      </c>
      <c r="E238" s="11" t="s">
        <v>184</v>
      </c>
      <c r="F238" s="11" t="s">
        <v>300</v>
      </c>
      <c r="G238" s="3" t="s">
        <v>862</v>
      </c>
      <c r="H238" s="3" t="s">
        <v>903</v>
      </c>
      <c r="I238" s="11"/>
      <c r="J238" s="11" t="s">
        <v>299</v>
      </c>
      <c r="K238" s="11" t="s">
        <v>1030</v>
      </c>
      <c r="L238" t="s">
        <v>1204</v>
      </c>
    </row>
    <row r="239" spans="1:12" ht="15.75" customHeight="1">
      <c r="A239" s="39" t="s">
        <v>251</v>
      </c>
      <c r="B239" s="33" t="s">
        <v>801</v>
      </c>
      <c r="C239" s="4" t="s">
        <v>863</v>
      </c>
      <c r="D239" s="11" t="s">
        <v>81</v>
      </c>
      <c r="E239" s="11" t="s">
        <v>184</v>
      </c>
      <c r="F239" s="11" t="s">
        <v>326</v>
      </c>
      <c r="G239" s="3" t="s">
        <v>862</v>
      </c>
      <c r="H239" s="3" t="s">
        <v>906</v>
      </c>
      <c r="I239" s="11"/>
      <c r="J239" s="11" t="s">
        <v>328</v>
      </c>
      <c r="K239" s="11" t="s">
        <v>1030</v>
      </c>
      <c r="L239" t="s">
        <v>1205</v>
      </c>
    </row>
    <row r="240" spans="1:12" ht="15.75" customHeight="1">
      <c r="A240" s="39" t="s">
        <v>261</v>
      </c>
      <c r="B240" s="33" t="s">
        <v>801</v>
      </c>
      <c r="C240" s="4" t="s">
        <v>863</v>
      </c>
      <c r="D240" s="7" t="s">
        <v>105</v>
      </c>
      <c r="E240" s="7" t="s">
        <v>184</v>
      </c>
      <c r="F240" s="7" t="s">
        <v>65</v>
      </c>
      <c r="G240" s="3" t="s">
        <v>862</v>
      </c>
      <c r="H240" s="3" t="s">
        <v>898</v>
      </c>
      <c r="I240" s="7"/>
      <c r="J240" s="7" t="s">
        <v>617</v>
      </c>
      <c r="K240" s="7" t="s">
        <v>1032</v>
      </c>
      <c r="L240" t="s">
        <v>1206</v>
      </c>
    </row>
    <row r="241" spans="1:12" ht="15.75" customHeight="1">
      <c r="A241" s="39" t="s">
        <v>255</v>
      </c>
      <c r="B241" s="33" t="s">
        <v>801</v>
      </c>
      <c r="C241" s="4" t="s">
        <v>863</v>
      </c>
      <c r="D241" s="3" t="s">
        <v>105</v>
      </c>
      <c r="E241" s="3" t="s">
        <v>190</v>
      </c>
      <c r="F241" s="3" t="s">
        <v>802</v>
      </c>
      <c r="G241" s="3" t="s">
        <v>862</v>
      </c>
      <c r="H241" s="3" t="s">
        <v>895</v>
      </c>
      <c r="I241" s="3"/>
      <c r="J241" s="3" t="s">
        <v>691</v>
      </c>
      <c r="K241" s="3" t="s">
        <v>993</v>
      </c>
      <c r="L241" t="s">
        <v>1207</v>
      </c>
    </row>
    <row r="242" spans="1:12" ht="15.75" customHeight="1">
      <c r="A242" s="39" t="s">
        <v>259</v>
      </c>
      <c r="B242" s="33" t="s">
        <v>801</v>
      </c>
      <c r="C242" s="4" t="s">
        <v>863</v>
      </c>
      <c r="D242" s="3" t="s">
        <v>105</v>
      </c>
      <c r="E242" s="3" t="s">
        <v>190</v>
      </c>
      <c r="F242" s="3" t="s">
        <v>803</v>
      </c>
      <c r="G242" s="3" t="s">
        <v>862</v>
      </c>
      <c r="H242" s="3" t="s">
        <v>895</v>
      </c>
      <c r="I242" s="3"/>
      <c r="J242" s="3" t="s">
        <v>604</v>
      </c>
      <c r="K242" s="3" t="s">
        <v>993</v>
      </c>
      <c r="L242" t="s">
        <v>1208</v>
      </c>
    </row>
    <row r="243" spans="1:12" ht="15.75" customHeight="1">
      <c r="A243" s="39" t="s">
        <v>254</v>
      </c>
      <c r="B243" s="31" t="s">
        <v>800</v>
      </c>
      <c r="C243" s="4" t="s">
        <v>866</v>
      </c>
      <c r="D243" s="3" t="s">
        <v>124</v>
      </c>
      <c r="E243" s="3" t="s">
        <v>40</v>
      </c>
      <c r="F243" s="3" t="s">
        <v>131</v>
      </c>
      <c r="G243" s="3" t="s">
        <v>862</v>
      </c>
      <c r="H243" s="3" t="s">
        <v>123</v>
      </c>
      <c r="I243" s="3"/>
      <c r="J243" s="3" t="s">
        <v>131</v>
      </c>
      <c r="K243" s="3" t="s">
        <v>957</v>
      </c>
      <c r="L243" t="s">
        <v>1209</v>
      </c>
    </row>
    <row r="244" spans="1:12" ht="15.75" customHeight="1">
      <c r="A244" s="39" t="s">
        <v>257</v>
      </c>
      <c r="B244" s="31" t="s">
        <v>800</v>
      </c>
      <c r="C244" s="4" t="s">
        <v>864</v>
      </c>
      <c r="D244" s="3" t="s">
        <v>42</v>
      </c>
      <c r="E244" s="3" t="s">
        <v>40</v>
      </c>
      <c r="F244" s="3" t="s">
        <v>131</v>
      </c>
      <c r="G244" s="3" t="s">
        <v>862</v>
      </c>
      <c r="H244" s="3" t="s">
        <v>38</v>
      </c>
      <c r="I244" s="3"/>
      <c r="J244" s="3" t="s">
        <v>131</v>
      </c>
      <c r="K244" s="3" t="s">
        <v>957</v>
      </c>
      <c r="L244" t="s">
        <v>1209</v>
      </c>
    </row>
    <row r="245" spans="1:12" ht="15.75" customHeight="1">
      <c r="A245" s="39" t="s">
        <v>214</v>
      </c>
      <c r="B245" s="31" t="s">
        <v>800</v>
      </c>
      <c r="C245" s="4" t="s">
        <v>868</v>
      </c>
      <c r="D245" s="3" t="s">
        <v>47</v>
      </c>
      <c r="E245" s="3" t="s">
        <v>40</v>
      </c>
      <c r="F245" s="3" t="s">
        <v>120</v>
      </c>
      <c r="G245" s="3" t="s">
        <v>862</v>
      </c>
      <c r="H245" s="3" t="s">
        <v>46</v>
      </c>
      <c r="I245" s="3"/>
      <c r="J245" s="3" t="s">
        <v>120</v>
      </c>
      <c r="K245" s="3" t="s">
        <v>957</v>
      </c>
      <c r="L245" t="s">
        <v>1210</v>
      </c>
    </row>
    <row r="246" spans="1:12" ht="15.75" customHeight="1">
      <c r="A246" s="42" t="s">
        <v>224</v>
      </c>
      <c r="B246" s="33" t="s">
        <v>801</v>
      </c>
      <c r="C246" s="4" t="s">
        <v>863</v>
      </c>
      <c r="D246" s="3" t="s">
        <v>93</v>
      </c>
      <c r="E246" s="3" t="s">
        <v>40</v>
      </c>
      <c r="F246" s="3" t="s">
        <v>120</v>
      </c>
      <c r="G246" s="3" t="s">
        <v>862</v>
      </c>
      <c r="H246" s="3" t="s">
        <v>916</v>
      </c>
      <c r="I246" s="3"/>
      <c r="J246" s="3" t="s">
        <v>120</v>
      </c>
      <c r="K246" s="3" t="s">
        <v>957</v>
      </c>
      <c r="L246" t="s">
        <v>1210</v>
      </c>
    </row>
    <row r="247" spans="1:12" ht="15.75" customHeight="1">
      <c r="A247" s="39" t="s">
        <v>194</v>
      </c>
      <c r="B247" s="31" t="s">
        <v>800</v>
      </c>
      <c r="C247" s="4" t="s">
        <v>866</v>
      </c>
      <c r="D247" s="3" t="s">
        <v>124</v>
      </c>
      <c r="E247" s="3" t="s">
        <v>40</v>
      </c>
      <c r="F247" s="3" t="s">
        <v>120</v>
      </c>
      <c r="G247" s="3" t="s">
        <v>862</v>
      </c>
      <c r="H247" s="3" t="s">
        <v>123</v>
      </c>
      <c r="I247" s="3"/>
      <c r="J247" s="3" t="s">
        <v>120</v>
      </c>
      <c r="K247" s="3" t="s">
        <v>957</v>
      </c>
      <c r="L247" t="s">
        <v>1210</v>
      </c>
    </row>
    <row r="248" spans="1:12" ht="15.75" customHeight="1">
      <c r="A248" s="41" t="s">
        <v>211</v>
      </c>
      <c r="B248" s="33" t="s">
        <v>801</v>
      </c>
      <c r="C248" s="4" t="s">
        <v>865</v>
      </c>
      <c r="D248" s="3" t="s">
        <v>56</v>
      </c>
      <c r="E248" s="3" t="s">
        <v>40</v>
      </c>
      <c r="F248" s="3" t="s">
        <v>95</v>
      </c>
      <c r="G248" s="3" t="s">
        <v>862</v>
      </c>
      <c r="H248" s="3" t="s">
        <v>55</v>
      </c>
      <c r="I248" s="3"/>
      <c r="J248" s="3" t="s">
        <v>95</v>
      </c>
      <c r="K248" s="3" t="s">
        <v>972</v>
      </c>
      <c r="L248" t="s">
        <v>1211</v>
      </c>
    </row>
    <row r="249" spans="1:12" ht="15.75" customHeight="1">
      <c r="A249" s="41" t="s">
        <v>193</v>
      </c>
      <c r="B249" s="33" t="s">
        <v>801</v>
      </c>
      <c r="C249" s="4" t="s">
        <v>863</v>
      </c>
      <c r="D249" s="3" t="s">
        <v>108</v>
      </c>
      <c r="E249" s="3" t="s">
        <v>40</v>
      </c>
      <c r="F249" s="3" t="s">
        <v>95</v>
      </c>
      <c r="G249" s="3" t="s">
        <v>862</v>
      </c>
      <c r="H249" s="3" t="s">
        <v>107</v>
      </c>
      <c r="I249" s="3"/>
      <c r="J249" s="3" t="s">
        <v>95</v>
      </c>
      <c r="K249" s="3" t="s">
        <v>972</v>
      </c>
      <c r="L249" t="s">
        <v>1211</v>
      </c>
    </row>
    <row r="250" spans="1:12" ht="15.75" customHeight="1">
      <c r="A250" s="39" t="s">
        <v>210</v>
      </c>
      <c r="B250" s="33" t="s">
        <v>801</v>
      </c>
      <c r="C250" s="4" t="s">
        <v>863</v>
      </c>
      <c r="D250" s="3" t="s">
        <v>93</v>
      </c>
      <c r="E250" s="3" t="s">
        <v>40</v>
      </c>
      <c r="F250" s="3" t="s">
        <v>95</v>
      </c>
      <c r="G250" s="3" t="s">
        <v>862</v>
      </c>
      <c r="H250" s="3" t="s">
        <v>916</v>
      </c>
      <c r="I250" s="3"/>
      <c r="J250" s="3" t="s">
        <v>95</v>
      </c>
      <c r="K250" s="3" t="s">
        <v>976</v>
      </c>
      <c r="L250" t="s">
        <v>1212</v>
      </c>
    </row>
    <row r="251" spans="1:12" ht="15.75" customHeight="1">
      <c r="A251" s="39" t="s">
        <v>192</v>
      </c>
      <c r="B251" s="33" t="s">
        <v>801</v>
      </c>
      <c r="C251" s="4" t="s">
        <v>863</v>
      </c>
      <c r="D251" s="3" t="s">
        <v>61</v>
      </c>
      <c r="E251" s="3" t="s">
        <v>40</v>
      </c>
      <c r="F251" s="3" t="s">
        <v>95</v>
      </c>
      <c r="G251" s="3" t="s">
        <v>862</v>
      </c>
      <c r="H251" s="3" t="s">
        <v>60</v>
      </c>
      <c r="I251" s="3"/>
      <c r="J251" s="3" t="s">
        <v>95</v>
      </c>
      <c r="K251" s="3" t="s">
        <v>976</v>
      </c>
      <c r="L251" t="s">
        <v>1212</v>
      </c>
    </row>
    <row r="252" spans="1:12" ht="15.75" customHeight="1">
      <c r="A252" s="40" t="s">
        <v>189</v>
      </c>
      <c r="B252" s="33" t="s">
        <v>801</v>
      </c>
      <c r="C252" s="4" t="s">
        <v>863</v>
      </c>
      <c r="D252" s="3" t="s">
        <v>72</v>
      </c>
      <c r="E252" s="3" t="s">
        <v>40</v>
      </c>
      <c r="F252" s="3" t="s">
        <v>95</v>
      </c>
      <c r="G252" s="3" t="s">
        <v>862</v>
      </c>
      <c r="H252" s="3" t="s">
        <v>60</v>
      </c>
      <c r="I252" s="3"/>
      <c r="J252" s="3" t="s">
        <v>95</v>
      </c>
      <c r="K252" s="3" t="s">
        <v>976</v>
      </c>
      <c r="L252" t="s">
        <v>1212</v>
      </c>
    </row>
    <row r="253" spans="1:12" ht="15.75" customHeight="1">
      <c r="A253" s="40" t="s">
        <v>182</v>
      </c>
      <c r="B253" s="33" t="s">
        <v>801</v>
      </c>
      <c r="C253" s="4" t="s">
        <v>863</v>
      </c>
      <c r="D253" s="3" t="s">
        <v>70</v>
      </c>
      <c r="E253" s="3" t="s">
        <v>40</v>
      </c>
      <c r="F253" s="3" t="s">
        <v>95</v>
      </c>
      <c r="G253" s="3" t="s">
        <v>862</v>
      </c>
      <c r="H253" s="3" t="s">
        <v>60</v>
      </c>
      <c r="I253" s="3"/>
      <c r="J253" s="3" t="s">
        <v>95</v>
      </c>
      <c r="K253" s="3" t="s">
        <v>976</v>
      </c>
      <c r="L253" t="s">
        <v>1212</v>
      </c>
    </row>
    <row r="254" spans="1:12" ht="15.75" customHeight="1">
      <c r="A254" s="40" t="s">
        <v>240</v>
      </c>
      <c r="B254" s="33" t="s">
        <v>801</v>
      </c>
      <c r="C254" s="4" t="s">
        <v>863</v>
      </c>
      <c r="D254" s="3" t="s">
        <v>68</v>
      </c>
      <c r="E254" s="3" t="s">
        <v>40</v>
      </c>
      <c r="F254" s="3" t="s">
        <v>95</v>
      </c>
      <c r="G254" s="3" t="s">
        <v>862</v>
      </c>
      <c r="H254" s="3" t="s">
        <v>60</v>
      </c>
      <c r="I254" s="3"/>
      <c r="J254" s="3" t="s">
        <v>95</v>
      </c>
      <c r="K254" s="3" t="s">
        <v>976</v>
      </c>
      <c r="L254" t="s">
        <v>1212</v>
      </c>
    </row>
    <row r="255" spans="1:12" ht="15.75" customHeight="1">
      <c r="A255" s="40" t="s">
        <v>247</v>
      </c>
      <c r="B255" s="33" t="s">
        <v>801</v>
      </c>
      <c r="C255" s="4" t="s">
        <v>863</v>
      </c>
      <c r="D255" s="3" t="s">
        <v>87</v>
      </c>
      <c r="E255" s="3" t="s">
        <v>40</v>
      </c>
      <c r="F255" s="3" t="s">
        <v>67</v>
      </c>
      <c r="G255" s="3" t="s">
        <v>862</v>
      </c>
      <c r="H255" s="3" t="s">
        <v>60</v>
      </c>
      <c r="I255" s="3"/>
      <c r="J255" s="3" t="s">
        <v>67</v>
      </c>
      <c r="K255" s="3" t="s">
        <v>972</v>
      </c>
      <c r="L255" t="s">
        <v>1213</v>
      </c>
    </row>
    <row r="256" spans="1:12" ht="15.75" customHeight="1">
      <c r="A256" s="42" t="s">
        <v>205</v>
      </c>
      <c r="B256" s="33" t="s">
        <v>801</v>
      </c>
      <c r="C256" s="4" t="s">
        <v>863</v>
      </c>
      <c r="D256" s="3" t="s">
        <v>72</v>
      </c>
      <c r="E256" s="3" t="s">
        <v>40</v>
      </c>
      <c r="F256" s="3" t="s">
        <v>67</v>
      </c>
      <c r="G256" s="3" t="s">
        <v>862</v>
      </c>
      <c r="H256" s="3" t="s">
        <v>60</v>
      </c>
      <c r="I256" s="3"/>
      <c r="J256" s="3" t="s">
        <v>67</v>
      </c>
      <c r="K256" s="3" t="s">
        <v>976</v>
      </c>
      <c r="L256" t="s">
        <v>1214</v>
      </c>
    </row>
    <row r="257" spans="1:12" ht="15.75" customHeight="1">
      <c r="A257" s="42" t="s">
        <v>204</v>
      </c>
      <c r="B257" s="33" t="s">
        <v>801</v>
      </c>
      <c r="C257" s="4" t="s">
        <v>863</v>
      </c>
      <c r="D257" s="3" t="s">
        <v>70</v>
      </c>
      <c r="E257" s="3" t="s">
        <v>40</v>
      </c>
      <c r="F257" s="3" t="s">
        <v>67</v>
      </c>
      <c r="G257" s="3" t="s">
        <v>862</v>
      </c>
      <c r="H257" s="3" t="s">
        <v>60</v>
      </c>
      <c r="I257" s="3"/>
      <c r="J257" s="3" t="s">
        <v>67</v>
      </c>
      <c r="K257" s="3" t="s">
        <v>976</v>
      </c>
      <c r="L257" t="s">
        <v>1214</v>
      </c>
    </row>
    <row r="258" spans="1:12" ht="15.75" customHeight="1">
      <c r="A258" s="42" t="s">
        <v>199</v>
      </c>
      <c r="B258" s="33" t="s">
        <v>801</v>
      </c>
      <c r="C258" s="4" t="s">
        <v>863</v>
      </c>
      <c r="D258" s="3" t="s">
        <v>68</v>
      </c>
      <c r="E258" s="3" t="s">
        <v>40</v>
      </c>
      <c r="F258" s="3" t="s">
        <v>67</v>
      </c>
      <c r="G258" s="3" t="s">
        <v>862</v>
      </c>
      <c r="H258" s="3" t="s">
        <v>60</v>
      </c>
      <c r="I258" s="3"/>
      <c r="J258" s="3" t="s">
        <v>67</v>
      </c>
      <c r="K258" s="3" t="s">
        <v>976</v>
      </c>
      <c r="L258" t="s">
        <v>1214</v>
      </c>
    </row>
    <row r="259" spans="1:12" ht="15.75" customHeight="1">
      <c r="A259" s="42" t="s">
        <v>209</v>
      </c>
      <c r="B259" s="33" t="s">
        <v>801</v>
      </c>
      <c r="C259" s="4" t="s">
        <v>863</v>
      </c>
      <c r="D259" s="3" t="s">
        <v>84</v>
      </c>
      <c r="E259" s="3" t="s">
        <v>40</v>
      </c>
      <c r="F259" s="3" t="s">
        <v>67</v>
      </c>
      <c r="G259" s="3" t="s">
        <v>862</v>
      </c>
      <c r="H259" s="3" t="s">
        <v>60</v>
      </c>
      <c r="I259" s="3"/>
      <c r="J259" s="3" t="s">
        <v>67</v>
      </c>
      <c r="K259" s="3" t="s">
        <v>999</v>
      </c>
      <c r="L259" t="s">
        <v>1215</v>
      </c>
    </row>
    <row r="260" spans="1:12" ht="15.75" customHeight="1">
      <c r="A260" s="42" t="s">
        <v>217</v>
      </c>
      <c r="B260" s="31" t="s">
        <v>800</v>
      </c>
      <c r="C260" s="4" t="s">
        <v>869</v>
      </c>
      <c r="D260" s="3" t="s">
        <v>90</v>
      </c>
      <c r="E260" s="3" t="s">
        <v>40</v>
      </c>
      <c r="F260" s="3" t="s">
        <v>67</v>
      </c>
      <c r="G260" s="3" t="s">
        <v>862</v>
      </c>
      <c r="H260" s="3" t="s">
        <v>89</v>
      </c>
      <c r="I260" s="3"/>
      <c r="J260" s="3" t="s">
        <v>67</v>
      </c>
      <c r="K260" s="3" t="s">
        <v>957</v>
      </c>
      <c r="L260" t="s">
        <v>1216</v>
      </c>
    </row>
    <row r="261" spans="1:12" ht="15.75" customHeight="1">
      <c r="A261" s="41" t="s">
        <v>227</v>
      </c>
      <c r="B261" s="31" t="s">
        <v>800</v>
      </c>
      <c r="C261" s="4" t="s">
        <v>868</v>
      </c>
      <c r="D261" s="3" t="s">
        <v>47</v>
      </c>
      <c r="E261" s="3" t="s">
        <v>40</v>
      </c>
      <c r="F261" s="3" t="s">
        <v>39</v>
      </c>
      <c r="G261" s="3" t="s">
        <v>862</v>
      </c>
      <c r="H261" s="3" t="s">
        <v>46</v>
      </c>
      <c r="I261" s="3"/>
      <c r="J261" s="3" t="s">
        <v>39</v>
      </c>
      <c r="K261" s="3" t="s">
        <v>979</v>
      </c>
      <c r="L261" t="s">
        <v>1217</v>
      </c>
    </row>
    <row r="262" spans="1:12" ht="15.75" customHeight="1">
      <c r="A262" s="41" t="s">
        <v>186</v>
      </c>
      <c r="B262" s="31" t="s">
        <v>800</v>
      </c>
      <c r="C262" s="4" t="s">
        <v>867</v>
      </c>
      <c r="D262" s="3" t="s">
        <v>51</v>
      </c>
      <c r="E262" s="3" t="s">
        <v>40</v>
      </c>
      <c r="F262" s="3" t="s">
        <v>39</v>
      </c>
      <c r="G262" s="3" t="s">
        <v>862</v>
      </c>
      <c r="H262" s="3" t="s">
        <v>50</v>
      </c>
      <c r="I262" s="3"/>
      <c r="J262" s="3" t="s">
        <v>39</v>
      </c>
      <c r="K262" s="3" t="s">
        <v>1003</v>
      </c>
      <c r="L262" t="s">
        <v>1218</v>
      </c>
    </row>
    <row r="263" spans="1:12" ht="15.75" customHeight="1">
      <c r="A263" s="40" t="s">
        <v>179</v>
      </c>
      <c r="B263" s="33" t="s">
        <v>801</v>
      </c>
      <c r="C263" s="4" t="s">
        <v>865</v>
      </c>
      <c r="D263" s="3" t="s">
        <v>56</v>
      </c>
      <c r="E263" s="3" t="s">
        <v>40</v>
      </c>
      <c r="F263" s="3" t="s">
        <v>39</v>
      </c>
      <c r="G263" s="3" t="s">
        <v>862</v>
      </c>
      <c r="H263" s="3" t="s">
        <v>944</v>
      </c>
      <c r="I263" s="3"/>
      <c r="J263" s="3" t="s">
        <v>54</v>
      </c>
      <c r="K263" s="3" t="s">
        <v>985</v>
      </c>
      <c r="L263" t="s">
        <v>1219</v>
      </c>
    </row>
    <row r="264" spans="1:12" ht="15.75" customHeight="1">
      <c r="A264" s="39" t="s">
        <v>223</v>
      </c>
      <c r="B264" s="31" t="s">
        <v>800</v>
      </c>
      <c r="C264" s="4" t="s">
        <v>869</v>
      </c>
      <c r="D264" s="7" t="s">
        <v>90</v>
      </c>
      <c r="E264" s="7" t="s">
        <v>184</v>
      </c>
      <c r="F264" s="7" t="s">
        <v>310</v>
      </c>
      <c r="G264" s="3" t="s">
        <v>862</v>
      </c>
      <c r="H264" s="3" t="s">
        <v>893</v>
      </c>
      <c r="I264" s="7"/>
      <c r="J264" s="7" t="s">
        <v>318</v>
      </c>
      <c r="K264" s="7" t="s">
        <v>956</v>
      </c>
      <c r="L264" t="s">
        <v>1220</v>
      </c>
    </row>
    <row r="265" spans="1:12" ht="15.75" customHeight="1">
      <c r="A265" s="39" t="s">
        <v>233</v>
      </c>
      <c r="B265" s="31" t="s">
        <v>800</v>
      </c>
      <c r="C265" s="4" t="s">
        <v>864</v>
      </c>
      <c r="D265" s="3" t="s">
        <v>42</v>
      </c>
      <c r="E265" s="3" t="s">
        <v>40</v>
      </c>
      <c r="F265" s="3" t="s">
        <v>39</v>
      </c>
      <c r="G265" s="3" t="s">
        <v>862</v>
      </c>
      <c r="H265" s="3" t="s">
        <v>38</v>
      </c>
      <c r="I265" s="3"/>
      <c r="J265" s="3" t="s">
        <v>37</v>
      </c>
      <c r="K265" s="3" t="s">
        <v>957</v>
      </c>
      <c r="L265" t="s">
        <v>1221</v>
      </c>
    </row>
    <row r="266" spans="1:12" ht="15.75" customHeight="1">
      <c r="A266" s="39" t="s">
        <v>235</v>
      </c>
      <c r="B266" s="31" t="s">
        <v>800</v>
      </c>
      <c r="C266" s="4" t="s">
        <v>864</v>
      </c>
      <c r="D266" s="3" t="s">
        <v>42</v>
      </c>
      <c r="E266" s="3" t="s">
        <v>190</v>
      </c>
      <c r="F266" s="3" t="s">
        <v>65</v>
      </c>
      <c r="G266" s="3" t="s">
        <v>862</v>
      </c>
      <c r="H266" s="3" t="s">
        <v>38</v>
      </c>
      <c r="I266" s="3"/>
      <c r="J266" s="3" t="s">
        <v>645</v>
      </c>
      <c r="K266" s="3" t="s">
        <v>957</v>
      </c>
      <c r="L266" t="s">
        <v>1222</v>
      </c>
    </row>
    <row r="267" spans="1:12" ht="15.75" customHeight="1">
      <c r="A267" s="42" t="s">
        <v>230</v>
      </c>
      <c r="B267" s="33" t="s">
        <v>801</v>
      </c>
      <c r="C267" s="4" t="s">
        <v>863</v>
      </c>
      <c r="D267" s="3" t="s">
        <v>129</v>
      </c>
      <c r="E267" s="3" t="s">
        <v>40</v>
      </c>
      <c r="F267" s="3" t="s">
        <v>136</v>
      </c>
      <c r="G267" s="3" t="s">
        <v>862</v>
      </c>
      <c r="H267" s="3" t="s">
        <v>60</v>
      </c>
      <c r="I267" s="3"/>
      <c r="J267" s="3" t="s">
        <v>128</v>
      </c>
      <c r="K267" s="3" t="s">
        <v>1010</v>
      </c>
      <c r="L267" t="s">
        <v>1223</v>
      </c>
    </row>
    <row r="268" spans="1:12" ht="15.75" customHeight="1">
      <c r="A268" s="41" t="s">
        <v>226</v>
      </c>
      <c r="B268" s="33" t="s">
        <v>801</v>
      </c>
      <c r="C268" s="4" t="s">
        <v>863</v>
      </c>
      <c r="D268" s="3" t="s">
        <v>129</v>
      </c>
      <c r="E268" s="3" t="s">
        <v>40</v>
      </c>
      <c r="F268" s="3" t="s">
        <v>120</v>
      </c>
      <c r="G268" s="3" t="s">
        <v>862</v>
      </c>
      <c r="H268" s="3" t="s">
        <v>60</v>
      </c>
      <c r="I268" s="3"/>
      <c r="J268" s="3" t="s">
        <v>128</v>
      </c>
      <c r="K268" s="3" t="s">
        <v>1010</v>
      </c>
      <c r="L268" t="s">
        <v>1223</v>
      </c>
    </row>
    <row r="269" spans="1:12" ht="15.75" customHeight="1">
      <c r="A269" s="39" t="s">
        <v>220</v>
      </c>
      <c r="B269" s="33" t="s">
        <v>801</v>
      </c>
      <c r="C269" s="4" t="s">
        <v>863</v>
      </c>
      <c r="D269" s="3" t="s">
        <v>87</v>
      </c>
      <c r="E269" s="3" t="s">
        <v>40</v>
      </c>
      <c r="F269" s="3" t="s">
        <v>136</v>
      </c>
      <c r="G269" s="3" t="s">
        <v>862</v>
      </c>
      <c r="H269" s="3" t="s">
        <v>60</v>
      </c>
      <c r="I269" s="3"/>
      <c r="J269" s="3" t="s">
        <v>165</v>
      </c>
      <c r="K269" s="3" t="s">
        <v>1011</v>
      </c>
      <c r="L269" t="s">
        <v>1224</v>
      </c>
    </row>
    <row r="270" spans="1:12" ht="15.75" customHeight="1">
      <c r="A270" s="40" t="s">
        <v>243</v>
      </c>
      <c r="B270" s="33" t="s">
        <v>801</v>
      </c>
      <c r="C270" s="4" t="s">
        <v>863</v>
      </c>
      <c r="D270" s="3" t="s">
        <v>72</v>
      </c>
      <c r="E270" s="3" t="s">
        <v>40</v>
      </c>
      <c r="F270" s="3" t="s">
        <v>136</v>
      </c>
      <c r="G270" s="3" t="s">
        <v>862</v>
      </c>
      <c r="H270" s="3" t="s">
        <v>60</v>
      </c>
      <c r="I270" s="3"/>
      <c r="J270" s="3" t="s">
        <v>153</v>
      </c>
      <c r="K270" s="3" t="s">
        <v>976</v>
      </c>
      <c r="L270" t="s">
        <v>1225</v>
      </c>
    </row>
    <row r="271" spans="1:12" ht="15.75" customHeight="1">
      <c r="A271" s="39" t="s">
        <v>237</v>
      </c>
      <c r="B271" s="33" t="s">
        <v>801</v>
      </c>
      <c r="C271" s="4" t="s">
        <v>863</v>
      </c>
      <c r="D271" s="3" t="s">
        <v>70</v>
      </c>
      <c r="E271" s="3" t="s">
        <v>40</v>
      </c>
      <c r="F271" s="3" t="s">
        <v>136</v>
      </c>
      <c r="G271" s="3" t="s">
        <v>862</v>
      </c>
      <c r="H271" s="3" t="s">
        <v>60</v>
      </c>
      <c r="I271" s="3"/>
      <c r="J271" s="3" t="s">
        <v>153</v>
      </c>
      <c r="K271" s="3" t="s">
        <v>976</v>
      </c>
      <c r="L271" t="s">
        <v>1225</v>
      </c>
    </row>
    <row r="272" spans="1:12" ht="15.75" customHeight="1">
      <c r="A272" s="39" t="s">
        <v>236</v>
      </c>
      <c r="B272" s="33" t="s">
        <v>801</v>
      </c>
      <c r="C272" s="4" t="s">
        <v>863</v>
      </c>
      <c r="D272" s="3" t="s">
        <v>68</v>
      </c>
      <c r="E272" s="3" t="s">
        <v>40</v>
      </c>
      <c r="F272" s="3" t="s">
        <v>136</v>
      </c>
      <c r="G272" s="3" t="s">
        <v>862</v>
      </c>
      <c r="H272" s="3" t="s">
        <v>60</v>
      </c>
      <c r="I272" s="3"/>
      <c r="J272" s="3" t="s">
        <v>153</v>
      </c>
      <c r="K272" s="3" t="s">
        <v>976</v>
      </c>
      <c r="L272" t="s">
        <v>1225</v>
      </c>
    </row>
    <row r="273" spans="1:12" ht="15.75" customHeight="1">
      <c r="A273" s="39" t="s">
        <v>221</v>
      </c>
      <c r="B273" s="33" t="s">
        <v>801</v>
      </c>
      <c r="C273" s="4" t="s">
        <v>863</v>
      </c>
      <c r="D273" s="3" t="s">
        <v>105</v>
      </c>
      <c r="E273" s="3" t="s">
        <v>40</v>
      </c>
      <c r="F273" s="3" t="s">
        <v>65</v>
      </c>
      <c r="G273" s="3" t="s">
        <v>862</v>
      </c>
      <c r="H273" s="3" t="s">
        <v>80</v>
      </c>
      <c r="I273" s="3"/>
      <c r="J273" s="3" t="s">
        <v>663</v>
      </c>
      <c r="K273" s="3" t="s">
        <v>1031</v>
      </c>
      <c r="L273" t="s">
        <v>1226</v>
      </c>
    </row>
    <row r="274" spans="1:12" ht="15.75" customHeight="1">
      <c r="A274" s="39" t="s">
        <v>215</v>
      </c>
      <c r="B274" s="33" t="s">
        <v>801</v>
      </c>
      <c r="C274" s="4" t="s">
        <v>863</v>
      </c>
      <c r="D274" s="8" t="s">
        <v>81</v>
      </c>
      <c r="E274" s="9" t="s">
        <v>197</v>
      </c>
      <c r="F274" s="8" t="s">
        <v>335</v>
      </c>
      <c r="G274" s="3" t="s">
        <v>135</v>
      </c>
      <c r="H274" s="9" t="s">
        <v>80</v>
      </c>
      <c r="I274" s="8"/>
      <c r="J274" s="8" t="s">
        <v>337</v>
      </c>
      <c r="K274" s="5" t="s">
        <v>962</v>
      </c>
      <c r="L274" t="s">
        <v>1227</v>
      </c>
    </row>
    <row r="275" spans="1:12" ht="15.75" customHeight="1">
      <c r="A275" s="39" t="s">
        <v>206</v>
      </c>
      <c r="B275" s="33" t="s">
        <v>801</v>
      </c>
      <c r="C275" s="4" t="s">
        <v>863</v>
      </c>
      <c r="D275" s="8" t="s">
        <v>81</v>
      </c>
      <c r="E275" s="9" t="s">
        <v>197</v>
      </c>
      <c r="F275" s="8" t="s">
        <v>491</v>
      </c>
      <c r="G275" s="3" t="s">
        <v>135</v>
      </c>
      <c r="H275" s="9" t="s">
        <v>80</v>
      </c>
      <c r="I275" s="8"/>
      <c r="J275" s="8" t="s">
        <v>493</v>
      </c>
      <c r="K275" s="5" t="s">
        <v>962</v>
      </c>
      <c r="L275" t="s">
        <v>1228</v>
      </c>
    </row>
    <row r="276" spans="1:12" ht="15.75" customHeight="1">
      <c r="A276" s="39" t="s">
        <v>188</v>
      </c>
      <c r="B276" s="33" t="s">
        <v>801</v>
      </c>
      <c r="C276" s="4" t="s">
        <v>863</v>
      </c>
      <c r="D276" s="14" t="s">
        <v>81</v>
      </c>
      <c r="E276" s="15" t="s">
        <v>197</v>
      </c>
      <c r="F276" s="14" t="s">
        <v>514</v>
      </c>
      <c r="G276" s="3" t="s">
        <v>246</v>
      </c>
      <c r="H276" s="15" t="s">
        <v>899</v>
      </c>
      <c r="I276" s="14"/>
      <c r="J276" s="14" t="s">
        <v>522</v>
      </c>
      <c r="K276" s="36" t="s">
        <v>962</v>
      </c>
      <c r="L276" t="s">
        <v>1229</v>
      </c>
    </row>
    <row r="277" spans="1:12" ht="15.75" customHeight="1">
      <c r="A277" s="39" t="s">
        <v>170</v>
      </c>
      <c r="B277" s="31" t="s">
        <v>800</v>
      </c>
      <c r="C277" s="4" t="s">
        <v>866</v>
      </c>
      <c r="D277" s="5" t="s">
        <v>124</v>
      </c>
      <c r="E277" s="3" t="s">
        <v>177</v>
      </c>
      <c r="F277" s="5" t="s">
        <v>461</v>
      </c>
      <c r="G277" s="3" t="s">
        <v>862</v>
      </c>
      <c r="H277" s="3" t="s">
        <v>123</v>
      </c>
      <c r="I277" s="5"/>
      <c r="J277" s="5" t="s">
        <v>460</v>
      </c>
      <c r="K277" s="5" t="s">
        <v>974</v>
      </c>
      <c r="L277" t="s">
        <v>1230</v>
      </c>
    </row>
    <row r="278" spans="1:12" ht="15.75" customHeight="1">
      <c r="A278" s="39" t="s">
        <v>171</v>
      </c>
      <c r="B278" s="33" t="s">
        <v>801</v>
      </c>
      <c r="C278" s="4" t="s">
        <v>863</v>
      </c>
      <c r="D278" s="8" t="s">
        <v>105</v>
      </c>
      <c r="E278" s="9" t="s">
        <v>197</v>
      </c>
      <c r="F278" s="8" t="s">
        <v>335</v>
      </c>
      <c r="G278" s="3" t="s">
        <v>135</v>
      </c>
      <c r="H278" s="9" t="s">
        <v>80</v>
      </c>
      <c r="I278" s="8"/>
      <c r="J278" s="8" t="s">
        <v>334</v>
      </c>
      <c r="K278" s="5" t="s">
        <v>962</v>
      </c>
      <c r="L278" t="s">
        <v>1231</v>
      </c>
    </row>
    <row r="279" spans="1:12" ht="15.75" customHeight="1">
      <c r="A279" s="39" t="s">
        <v>157</v>
      </c>
      <c r="B279" s="33" t="s">
        <v>801</v>
      </c>
      <c r="C279" s="4" t="s">
        <v>863</v>
      </c>
      <c r="D279" s="8" t="s">
        <v>105</v>
      </c>
      <c r="E279" s="9" t="s">
        <v>197</v>
      </c>
      <c r="F279" s="8" t="s">
        <v>491</v>
      </c>
      <c r="G279" s="3" t="s">
        <v>135</v>
      </c>
      <c r="H279" s="9" t="s">
        <v>80</v>
      </c>
      <c r="I279" s="8"/>
      <c r="J279" s="8" t="s">
        <v>490</v>
      </c>
      <c r="K279" s="5" t="s">
        <v>962</v>
      </c>
      <c r="L279" t="s">
        <v>1232</v>
      </c>
    </row>
    <row r="280" spans="1:12" ht="15.75" customHeight="1">
      <c r="A280" s="39" t="s">
        <v>152</v>
      </c>
      <c r="B280" s="33" t="s">
        <v>801</v>
      </c>
      <c r="C280" s="4" t="s">
        <v>863</v>
      </c>
      <c r="D280" s="14" t="s">
        <v>105</v>
      </c>
      <c r="E280" s="15" t="s">
        <v>197</v>
      </c>
      <c r="F280" s="14" t="s">
        <v>514</v>
      </c>
      <c r="G280" s="3" t="s">
        <v>246</v>
      </c>
      <c r="H280" s="15" t="s">
        <v>899</v>
      </c>
      <c r="I280" s="14"/>
      <c r="J280" s="14" t="s">
        <v>520</v>
      </c>
      <c r="K280" s="36" t="s">
        <v>962</v>
      </c>
      <c r="L280" t="s">
        <v>1233</v>
      </c>
    </row>
    <row r="281" spans="1:12" ht="15.75" customHeight="1">
      <c r="A281" s="39" t="s">
        <v>156</v>
      </c>
      <c r="B281" s="33" t="s">
        <v>801</v>
      </c>
      <c r="C281" s="4" t="s">
        <v>863</v>
      </c>
      <c r="D281" s="3" t="s">
        <v>81</v>
      </c>
      <c r="E281" s="3" t="s">
        <v>187</v>
      </c>
      <c r="F281" s="3" t="s">
        <v>36</v>
      </c>
      <c r="G281" s="3" t="s">
        <v>862</v>
      </c>
      <c r="H281" s="3" t="s">
        <v>80</v>
      </c>
      <c r="I281" s="3"/>
      <c r="J281" s="3" t="s">
        <v>219</v>
      </c>
      <c r="K281" s="3" t="s">
        <v>998</v>
      </c>
      <c r="L281" t="s">
        <v>1234</v>
      </c>
    </row>
    <row r="282" spans="1:12" ht="15.75" customHeight="1">
      <c r="A282" s="39" t="s">
        <v>155</v>
      </c>
      <c r="B282" s="33" t="s">
        <v>801</v>
      </c>
      <c r="C282" s="4" t="s">
        <v>863</v>
      </c>
      <c r="D282" s="8" t="s">
        <v>81</v>
      </c>
      <c r="E282" s="9" t="s">
        <v>197</v>
      </c>
      <c r="F282" s="8" t="s">
        <v>36</v>
      </c>
      <c r="G282" s="3" t="s">
        <v>862</v>
      </c>
      <c r="H282" s="9" t="s">
        <v>80</v>
      </c>
      <c r="I282" s="8"/>
      <c r="J282" s="8" t="s">
        <v>229</v>
      </c>
      <c r="K282" s="5" t="s">
        <v>954</v>
      </c>
      <c r="L282" t="s">
        <v>1235</v>
      </c>
    </row>
    <row r="283" spans="1:12" ht="15.75" customHeight="1">
      <c r="A283" s="39" t="s">
        <v>154</v>
      </c>
      <c r="B283" s="33" t="s">
        <v>801</v>
      </c>
      <c r="C283" s="4" t="s">
        <v>863</v>
      </c>
      <c r="D283" s="3" t="s">
        <v>105</v>
      </c>
      <c r="E283" s="3" t="s">
        <v>190</v>
      </c>
      <c r="F283" s="3" t="s">
        <v>65</v>
      </c>
      <c r="G283" s="3" t="s">
        <v>862</v>
      </c>
      <c r="H283" s="3" t="s">
        <v>80</v>
      </c>
      <c r="I283" s="3"/>
      <c r="J283" s="3" t="s">
        <v>213</v>
      </c>
      <c r="K283" s="3" t="s">
        <v>1013</v>
      </c>
      <c r="L283" t="s">
        <v>1236</v>
      </c>
    </row>
    <row r="284" spans="1:12" ht="15.75" customHeight="1">
      <c r="A284" s="39" t="s">
        <v>151</v>
      </c>
      <c r="B284" s="33" t="s">
        <v>801</v>
      </c>
      <c r="C284" s="4" t="s">
        <v>863</v>
      </c>
      <c r="D284" s="3" t="s">
        <v>105</v>
      </c>
      <c r="E284" s="3" t="s">
        <v>187</v>
      </c>
      <c r="F284" s="3" t="s">
        <v>36</v>
      </c>
      <c r="G284" s="3" t="s">
        <v>862</v>
      </c>
      <c r="H284" s="3" t="s">
        <v>80</v>
      </c>
      <c r="I284" s="3"/>
      <c r="J284" s="3" t="s">
        <v>213</v>
      </c>
      <c r="K284" s="3" t="s">
        <v>1012</v>
      </c>
      <c r="L284" t="s">
        <v>1237</v>
      </c>
    </row>
    <row r="285" spans="1:12" ht="15.75" customHeight="1">
      <c r="A285" s="39" t="s">
        <v>143</v>
      </c>
      <c r="B285" s="33" t="s">
        <v>801</v>
      </c>
      <c r="C285" s="4" t="s">
        <v>863</v>
      </c>
      <c r="D285" s="8" t="s">
        <v>105</v>
      </c>
      <c r="E285" s="9" t="s">
        <v>197</v>
      </c>
      <c r="F285" s="8" t="s">
        <v>36</v>
      </c>
      <c r="G285" s="3" t="s">
        <v>862</v>
      </c>
      <c r="H285" s="9" t="s">
        <v>80</v>
      </c>
      <c r="I285" s="8"/>
      <c r="J285" s="8" t="s">
        <v>213</v>
      </c>
      <c r="K285" s="5" t="s">
        <v>1012</v>
      </c>
      <c r="L285" t="s">
        <v>1237</v>
      </c>
    </row>
    <row r="286" spans="1:12" ht="15.75" customHeight="1">
      <c r="A286" s="39" t="s">
        <v>145</v>
      </c>
      <c r="B286" s="33" t="s">
        <v>801</v>
      </c>
      <c r="C286" s="4" t="s">
        <v>863</v>
      </c>
      <c r="D286" s="3" t="s">
        <v>76</v>
      </c>
      <c r="E286" s="3" t="s">
        <v>190</v>
      </c>
      <c r="F286" s="3" t="s">
        <v>65</v>
      </c>
      <c r="G286" s="3" t="s">
        <v>862</v>
      </c>
      <c r="H286" s="3" t="s">
        <v>60</v>
      </c>
      <c r="I286" s="3"/>
      <c r="J286" s="3" t="s">
        <v>653</v>
      </c>
      <c r="K286" s="3" t="s">
        <v>1014</v>
      </c>
      <c r="L286" t="s">
        <v>1238</v>
      </c>
    </row>
    <row r="287" spans="1:12" ht="15.75" customHeight="1">
      <c r="A287" s="39" t="s">
        <v>166</v>
      </c>
      <c r="B287" s="33" t="s">
        <v>801</v>
      </c>
      <c r="C287" s="4" t="s">
        <v>863</v>
      </c>
      <c r="D287" s="3" t="s">
        <v>129</v>
      </c>
      <c r="E287" s="3" t="s">
        <v>190</v>
      </c>
      <c r="F287" s="3" t="s">
        <v>65</v>
      </c>
      <c r="G287" s="3" t="s">
        <v>862</v>
      </c>
      <c r="H287" s="3" t="s">
        <v>60</v>
      </c>
      <c r="I287" s="3"/>
      <c r="J287" s="3" t="s">
        <v>653</v>
      </c>
      <c r="K287" s="3" t="s">
        <v>1014</v>
      </c>
      <c r="L287" t="s">
        <v>1238</v>
      </c>
    </row>
    <row r="288" spans="1:12" ht="15.75" customHeight="1">
      <c r="A288" s="39" t="s">
        <v>141</v>
      </c>
      <c r="B288" s="33" t="s">
        <v>801</v>
      </c>
      <c r="C288" s="4" t="s">
        <v>863</v>
      </c>
      <c r="D288" s="3" t="s">
        <v>93</v>
      </c>
      <c r="E288" s="3" t="s">
        <v>190</v>
      </c>
      <c r="F288" s="3" t="s">
        <v>65</v>
      </c>
      <c r="G288" s="3" t="s">
        <v>862</v>
      </c>
      <c r="H288" s="3" t="s">
        <v>60</v>
      </c>
      <c r="I288" s="3"/>
      <c r="J288" s="3" t="s">
        <v>654</v>
      </c>
      <c r="K288" s="3" t="s">
        <v>1014</v>
      </c>
      <c r="L288" t="s">
        <v>1239</v>
      </c>
    </row>
    <row r="289" spans="1:12" ht="15.75" customHeight="1">
      <c r="A289" s="39" t="s">
        <v>139</v>
      </c>
      <c r="B289" s="31" t="s">
        <v>800</v>
      </c>
      <c r="C289" s="4" t="s">
        <v>868</v>
      </c>
      <c r="D289" s="5" t="s">
        <v>47</v>
      </c>
      <c r="E289" s="3" t="s">
        <v>177</v>
      </c>
      <c r="F289" s="5" t="s">
        <v>277</v>
      </c>
      <c r="G289" s="3" t="s">
        <v>862</v>
      </c>
      <c r="H289" s="3" t="s">
        <v>46</v>
      </c>
      <c r="I289" s="5"/>
      <c r="J289" s="5" t="s">
        <v>275</v>
      </c>
      <c r="K289" s="5" t="s">
        <v>985</v>
      </c>
      <c r="L289" t="s">
        <v>1240</v>
      </c>
    </row>
    <row r="290" spans="1:12" ht="15.75" customHeight="1">
      <c r="A290" s="39" t="s">
        <v>137</v>
      </c>
      <c r="B290" s="33" t="s">
        <v>801</v>
      </c>
      <c r="C290" s="4" t="s">
        <v>863</v>
      </c>
      <c r="D290" s="3" t="s">
        <v>105</v>
      </c>
      <c r="E290" s="3" t="s">
        <v>190</v>
      </c>
      <c r="F290" s="3" t="s">
        <v>804</v>
      </c>
      <c r="G290" s="3" t="s">
        <v>862</v>
      </c>
      <c r="H290" s="3" t="s">
        <v>895</v>
      </c>
      <c r="I290" s="3"/>
      <c r="J290" s="3" t="s">
        <v>588</v>
      </c>
      <c r="K290" s="3" t="s">
        <v>993</v>
      </c>
      <c r="L290" t="s">
        <v>1241</v>
      </c>
    </row>
    <row r="291" spans="1:12" ht="15.75" customHeight="1">
      <c r="A291" s="39" t="s">
        <v>148</v>
      </c>
      <c r="B291" s="31" t="s">
        <v>800</v>
      </c>
      <c r="C291" s="4" t="s">
        <v>868</v>
      </c>
      <c r="D291" s="8" t="s">
        <v>47</v>
      </c>
      <c r="E291" s="9" t="s">
        <v>197</v>
      </c>
      <c r="F291" s="8" t="s">
        <v>65</v>
      </c>
      <c r="G291" s="3" t="s">
        <v>862</v>
      </c>
      <c r="H291" s="9" t="s">
        <v>46</v>
      </c>
      <c r="I291" s="8"/>
      <c r="J291" s="8" t="s">
        <v>276</v>
      </c>
      <c r="K291" s="5" t="s">
        <v>1015</v>
      </c>
      <c r="L291" t="s">
        <v>1242</v>
      </c>
    </row>
    <row r="292" spans="1:12" ht="15.75" customHeight="1">
      <c r="A292" s="39" t="s">
        <v>133</v>
      </c>
      <c r="B292" s="33" t="s">
        <v>801</v>
      </c>
      <c r="C292" s="4" t="s">
        <v>865</v>
      </c>
      <c r="D292" s="8" t="s">
        <v>56</v>
      </c>
      <c r="E292" s="9" t="s">
        <v>197</v>
      </c>
      <c r="F292" s="8" t="s">
        <v>65</v>
      </c>
      <c r="G292" s="3" t="s">
        <v>862</v>
      </c>
      <c r="H292" s="9" t="s">
        <v>55</v>
      </c>
      <c r="I292" s="8"/>
      <c r="J292" s="8" t="s">
        <v>276</v>
      </c>
      <c r="K292" s="5" t="s">
        <v>1004</v>
      </c>
      <c r="L292" t="s">
        <v>1243</v>
      </c>
    </row>
    <row r="293" spans="1:12" ht="15.75" customHeight="1">
      <c r="A293" s="39" t="s">
        <v>132</v>
      </c>
      <c r="B293" s="31" t="s">
        <v>800</v>
      </c>
      <c r="C293" s="4" t="s">
        <v>868</v>
      </c>
      <c r="D293" s="7" t="s">
        <v>47</v>
      </c>
      <c r="E293" s="7" t="s">
        <v>184</v>
      </c>
      <c r="F293" s="7" t="s">
        <v>65</v>
      </c>
      <c r="G293" s="3" t="s">
        <v>862</v>
      </c>
      <c r="H293" s="3" t="s">
        <v>46</v>
      </c>
      <c r="I293" s="7"/>
      <c r="J293" s="7" t="s">
        <v>276</v>
      </c>
      <c r="K293" s="7" t="s">
        <v>957</v>
      </c>
      <c r="L293" t="s">
        <v>1244</v>
      </c>
    </row>
    <row r="294" spans="1:12" ht="15.75" customHeight="1">
      <c r="A294" s="39" t="s">
        <v>130</v>
      </c>
      <c r="B294" s="33" t="s">
        <v>801</v>
      </c>
      <c r="C294" s="4" t="s">
        <v>863</v>
      </c>
      <c r="D294" s="3" t="s">
        <v>108</v>
      </c>
      <c r="E294" s="3" t="s">
        <v>190</v>
      </c>
      <c r="F294" s="3" t="s">
        <v>804</v>
      </c>
      <c r="G294" s="3" t="s">
        <v>862</v>
      </c>
      <c r="H294" s="3" t="s">
        <v>923</v>
      </c>
      <c r="I294" s="3"/>
      <c r="J294" s="3" t="s">
        <v>591</v>
      </c>
      <c r="K294" s="3" t="s">
        <v>964</v>
      </c>
      <c r="L294" t="s">
        <v>1245</v>
      </c>
    </row>
    <row r="295" spans="1:12" ht="15.75" customHeight="1">
      <c r="A295" s="39" t="s">
        <v>122</v>
      </c>
      <c r="B295" s="31" t="s">
        <v>800</v>
      </c>
      <c r="C295" s="4" t="s">
        <v>866</v>
      </c>
      <c r="D295" s="3" t="s">
        <v>124</v>
      </c>
      <c r="E295" s="3" t="s">
        <v>190</v>
      </c>
      <c r="F295" s="3" t="s">
        <v>65</v>
      </c>
      <c r="G295" s="3" t="s">
        <v>862</v>
      </c>
      <c r="H295" s="3" t="s">
        <v>123</v>
      </c>
      <c r="I295" s="3" t="s">
        <v>689</v>
      </c>
      <c r="J295" s="3" t="s">
        <v>654</v>
      </c>
      <c r="K295" s="3" t="s">
        <v>957</v>
      </c>
      <c r="L295" t="s">
        <v>1246</v>
      </c>
    </row>
    <row r="296" spans="1:12" ht="15.75" customHeight="1">
      <c r="A296" s="39" t="s">
        <v>126</v>
      </c>
      <c r="B296" s="33" t="s">
        <v>801</v>
      </c>
      <c r="C296" s="4" t="s">
        <v>865</v>
      </c>
      <c r="D296" s="3" t="s">
        <v>56</v>
      </c>
      <c r="E296" s="3" t="s">
        <v>40</v>
      </c>
      <c r="F296" s="3" t="s">
        <v>169</v>
      </c>
      <c r="G296" s="3" t="s">
        <v>135</v>
      </c>
      <c r="H296" s="3" t="s">
        <v>55</v>
      </c>
      <c r="I296" s="3" t="s">
        <v>173</v>
      </c>
      <c r="J296" s="3" t="s">
        <v>138</v>
      </c>
      <c r="K296" s="3" t="s">
        <v>1016</v>
      </c>
      <c r="L296" t="s">
        <v>1247</v>
      </c>
    </row>
    <row r="297" spans="1:12" ht="15.75" customHeight="1">
      <c r="A297" s="39" t="s">
        <v>125</v>
      </c>
      <c r="B297" s="33" t="s">
        <v>801</v>
      </c>
      <c r="C297" s="4" t="s">
        <v>865</v>
      </c>
      <c r="D297" s="3" t="s">
        <v>56</v>
      </c>
      <c r="E297" s="3" t="s">
        <v>40</v>
      </c>
      <c r="F297" s="3" t="s">
        <v>39</v>
      </c>
      <c r="G297" s="3" t="s">
        <v>862</v>
      </c>
      <c r="H297" s="3" t="s">
        <v>55</v>
      </c>
      <c r="I297" s="3" t="s">
        <v>64</v>
      </c>
      <c r="J297" s="3" t="s">
        <v>39</v>
      </c>
      <c r="K297" s="3" t="s">
        <v>1017</v>
      </c>
      <c r="L297" t="s">
        <v>1248</v>
      </c>
    </row>
    <row r="298" spans="1:12" ht="15.75" customHeight="1">
      <c r="A298" s="39" t="s">
        <v>121</v>
      </c>
      <c r="B298" s="33" t="s">
        <v>801</v>
      </c>
      <c r="C298" s="4" t="s">
        <v>865</v>
      </c>
      <c r="D298" s="3" t="s">
        <v>56</v>
      </c>
      <c r="E298" s="3" t="s">
        <v>190</v>
      </c>
      <c r="F298" s="3" t="s">
        <v>65</v>
      </c>
      <c r="G298" s="3" t="s">
        <v>862</v>
      </c>
      <c r="H298" s="3" t="s">
        <v>55</v>
      </c>
      <c r="I298" s="3" t="s">
        <v>682</v>
      </c>
      <c r="J298" s="3" t="s">
        <v>681</v>
      </c>
      <c r="K298" s="3" t="s">
        <v>957</v>
      </c>
      <c r="L298" t="s">
        <v>1249</v>
      </c>
    </row>
    <row r="299" spans="1:12" ht="15.75" customHeight="1">
      <c r="A299" s="39" t="s">
        <v>106</v>
      </c>
      <c r="B299" s="33" t="s">
        <v>801</v>
      </c>
      <c r="C299" s="4" t="s">
        <v>863</v>
      </c>
      <c r="D299" s="3" t="s">
        <v>105</v>
      </c>
      <c r="E299" s="3" t="s">
        <v>190</v>
      </c>
      <c r="F299" s="3" t="s">
        <v>65</v>
      </c>
      <c r="G299" s="3" t="s">
        <v>862</v>
      </c>
      <c r="H299" s="3" t="s">
        <v>80</v>
      </c>
      <c r="I299" s="3" t="s">
        <v>1036</v>
      </c>
      <c r="J299" s="3" t="s">
        <v>670</v>
      </c>
      <c r="K299" s="3" t="s">
        <v>965</v>
      </c>
      <c r="L299" t="s">
        <v>1250</v>
      </c>
    </row>
    <row r="300" spans="1:12" ht="15.75" customHeight="1">
      <c r="A300" s="39" t="s">
        <v>110</v>
      </c>
      <c r="B300" s="33" t="s">
        <v>801</v>
      </c>
      <c r="C300" s="4" t="s">
        <v>863</v>
      </c>
      <c r="D300" s="3" t="s">
        <v>105</v>
      </c>
      <c r="E300" s="3" t="s">
        <v>190</v>
      </c>
      <c r="F300" s="3" t="s">
        <v>65</v>
      </c>
      <c r="G300" s="3" t="s">
        <v>135</v>
      </c>
      <c r="H300" s="3" t="s">
        <v>80</v>
      </c>
      <c r="I300" s="3" t="s">
        <v>1027</v>
      </c>
      <c r="J300" s="3" t="s">
        <v>674</v>
      </c>
      <c r="K300" s="3" t="s">
        <v>965</v>
      </c>
      <c r="L300" t="s">
        <v>1251</v>
      </c>
    </row>
    <row r="301" spans="1:12" ht="15.75" customHeight="1">
      <c r="A301" s="39" t="s">
        <v>109</v>
      </c>
      <c r="B301" s="33" t="s">
        <v>801</v>
      </c>
      <c r="C301" s="4" t="s">
        <v>863</v>
      </c>
      <c r="D301" s="3" t="s">
        <v>76</v>
      </c>
      <c r="E301" s="3" t="s">
        <v>40</v>
      </c>
      <c r="F301" s="3" t="s">
        <v>67</v>
      </c>
      <c r="G301" s="3" t="s">
        <v>862</v>
      </c>
      <c r="H301" s="3" t="s">
        <v>60</v>
      </c>
      <c r="I301" s="3" t="s">
        <v>1027</v>
      </c>
      <c r="J301" s="3" t="s">
        <v>75</v>
      </c>
      <c r="K301" s="5" t="s">
        <v>1023</v>
      </c>
      <c r="L301" t="s">
        <v>1252</v>
      </c>
    </row>
    <row r="302" spans="1:12" ht="15.75" customHeight="1">
      <c r="A302" s="39" t="s">
        <v>111</v>
      </c>
      <c r="B302" s="33" t="s">
        <v>801</v>
      </c>
      <c r="C302" s="4" t="s">
        <v>863</v>
      </c>
      <c r="D302" s="3" t="s">
        <v>93</v>
      </c>
      <c r="E302" s="3" t="s">
        <v>40</v>
      </c>
      <c r="F302" s="3" t="s">
        <v>67</v>
      </c>
      <c r="G302" s="3" t="s">
        <v>862</v>
      </c>
      <c r="H302" s="3" t="s">
        <v>916</v>
      </c>
      <c r="I302" s="3" t="s">
        <v>1027</v>
      </c>
      <c r="J302" s="3" t="s">
        <v>67</v>
      </c>
      <c r="K302" s="3" t="s">
        <v>957</v>
      </c>
      <c r="L302" t="s">
        <v>1216</v>
      </c>
    </row>
    <row r="303" spans="1:12" ht="15.75" customHeight="1">
      <c r="A303" s="39" t="s">
        <v>99</v>
      </c>
      <c r="B303" s="33" t="s">
        <v>801</v>
      </c>
      <c r="C303" s="4" t="s">
        <v>865</v>
      </c>
      <c r="D303" s="3" t="s">
        <v>56</v>
      </c>
      <c r="E303" s="3" t="s">
        <v>190</v>
      </c>
      <c r="F303" s="3" t="s">
        <v>804</v>
      </c>
      <c r="G303" s="3" t="s">
        <v>862</v>
      </c>
      <c r="H303" s="3" t="s">
        <v>938</v>
      </c>
      <c r="I303" s="3" t="s">
        <v>1037</v>
      </c>
      <c r="J303" s="3" t="s">
        <v>594</v>
      </c>
      <c r="K303" s="3" t="s">
        <v>1020</v>
      </c>
      <c r="L303" t="s">
        <v>1253</v>
      </c>
    </row>
    <row r="304" spans="1:12" ht="15.75" customHeight="1">
      <c r="A304" s="39" t="s">
        <v>98</v>
      </c>
      <c r="B304" s="33" t="s">
        <v>801</v>
      </c>
      <c r="C304" s="4" t="s">
        <v>863</v>
      </c>
      <c r="D304" s="3" t="s">
        <v>93</v>
      </c>
      <c r="E304" s="3" t="s">
        <v>40</v>
      </c>
      <c r="F304" s="3" t="s">
        <v>136</v>
      </c>
      <c r="G304" s="3" t="s">
        <v>862</v>
      </c>
      <c r="H304" s="3" t="s">
        <v>60</v>
      </c>
      <c r="I304" s="3" t="s">
        <v>162</v>
      </c>
      <c r="J304" s="3" t="s">
        <v>153</v>
      </c>
      <c r="K304" s="3" t="s">
        <v>1019</v>
      </c>
      <c r="L304" t="s">
        <v>1254</v>
      </c>
    </row>
    <row r="305" spans="1:12" ht="15.75" customHeight="1">
      <c r="A305" s="39" t="s">
        <v>97</v>
      </c>
      <c r="B305" s="33" t="s">
        <v>801</v>
      </c>
      <c r="C305" s="4" t="s">
        <v>863</v>
      </c>
      <c r="D305" s="3" t="s">
        <v>76</v>
      </c>
      <c r="E305" s="3" t="s">
        <v>40</v>
      </c>
      <c r="F305" s="3" t="s">
        <v>136</v>
      </c>
      <c r="G305" s="3" t="s">
        <v>862</v>
      </c>
      <c r="H305" s="3" t="s">
        <v>60</v>
      </c>
      <c r="I305" s="3" t="s">
        <v>1018</v>
      </c>
      <c r="J305" s="3" t="s">
        <v>159</v>
      </c>
      <c r="K305" s="3" t="s">
        <v>1035</v>
      </c>
      <c r="L305" t="s">
        <v>1255</v>
      </c>
    </row>
    <row r="306" spans="1:12" ht="15.75" customHeight="1">
      <c r="A306" s="39" t="s">
        <v>96</v>
      </c>
      <c r="B306" s="33" t="s">
        <v>801</v>
      </c>
      <c r="C306" s="4" t="s">
        <v>863</v>
      </c>
      <c r="D306" s="3" t="s">
        <v>76</v>
      </c>
      <c r="E306" s="3" t="s">
        <v>40</v>
      </c>
      <c r="F306" s="3" t="s">
        <v>113</v>
      </c>
      <c r="G306" s="3" t="s">
        <v>862</v>
      </c>
      <c r="H306" s="3" t="s">
        <v>60</v>
      </c>
      <c r="I306" s="3" t="s">
        <v>1038</v>
      </c>
      <c r="J306" s="3" t="s">
        <v>116</v>
      </c>
      <c r="K306" s="3" t="s">
        <v>1023</v>
      </c>
      <c r="L306" t="s">
        <v>1256</v>
      </c>
    </row>
    <row r="307" spans="1:12" ht="15.75" customHeight="1">
      <c r="A307" s="39" t="s">
        <v>102</v>
      </c>
      <c r="B307" s="33" t="s">
        <v>801</v>
      </c>
      <c r="C307" s="4" t="s">
        <v>863</v>
      </c>
      <c r="D307" s="3" t="s">
        <v>93</v>
      </c>
      <c r="E307" s="3" t="s">
        <v>40</v>
      </c>
      <c r="F307" s="3" t="s">
        <v>113</v>
      </c>
      <c r="G307" s="3" t="s">
        <v>862</v>
      </c>
      <c r="H307" s="3" t="s">
        <v>917</v>
      </c>
      <c r="I307" s="3" t="s">
        <v>1038</v>
      </c>
      <c r="J307" s="3" t="s">
        <v>113</v>
      </c>
      <c r="K307" s="3" t="s">
        <v>957</v>
      </c>
      <c r="L307" t="s">
        <v>1257</v>
      </c>
    </row>
    <row r="308" spans="1:12" ht="15.75" customHeight="1">
      <c r="A308" s="39" t="s">
        <v>82</v>
      </c>
      <c r="B308" s="33" t="s">
        <v>801</v>
      </c>
      <c r="C308" s="4" t="s">
        <v>863</v>
      </c>
      <c r="D308" s="5" t="s">
        <v>105</v>
      </c>
      <c r="E308" s="3" t="s">
        <v>177</v>
      </c>
      <c r="F308" s="5" t="s">
        <v>36</v>
      </c>
      <c r="G308" s="3" t="s">
        <v>862</v>
      </c>
      <c r="H308" s="3" t="s">
        <v>80</v>
      </c>
      <c r="I308" s="5" t="s">
        <v>202</v>
      </c>
      <c r="J308" s="5" t="s">
        <v>201</v>
      </c>
      <c r="K308" s="5" t="s">
        <v>965</v>
      </c>
      <c r="L308" t="s">
        <v>1258</v>
      </c>
    </row>
    <row r="309" spans="1:12" ht="15.75" customHeight="1">
      <c r="A309" s="39" t="s">
        <v>88</v>
      </c>
      <c r="B309" s="31" t="s">
        <v>800</v>
      </c>
      <c r="C309" s="4" t="s">
        <v>864</v>
      </c>
      <c r="D309" s="8" t="s">
        <v>42</v>
      </c>
      <c r="E309" s="9" t="s">
        <v>197</v>
      </c>
      <c r="F309" s="8" t="s">
        <v>65</v>
      </c>
      <c r="G309" s="3" t="s">
        <v>862</v>
      </c>
      <c r="H309" s="9" t="s">
        <v>38</v>
      </c>
      <c r="I309" s="8"/>
      <c r="J309" s="8" t="s">
        <v>656</v>
      </c>
      <c r="K309" s="5" t="s">
        <v>957</v>
      </c>
      <c r="L309" t="s">
        <v>1259</v>
      </c>
    </row>
    <row r="310" spans="1:12" ht="15.75" customHeight="1">
      <c r="A310" s="39" t="s">
        <v>73</v>
      </c>
      <c r="B310" s="33" t="s">
        <v>801</v>
      </c>
      <c r="C310" s="4" t="s">
        <v>863</v>
      </c>
      <c r="D310" s="3" t="s">
        <v>61</v>
      </c>
      <c r="E310" s="3" t="s">
        <v>187</v>
      </c>
      <c r="F310" s="3" t="s">
        <v>65</v>
      </c>
      <c r="G310" s="3" t="s">
        <v>862</v>
      </c>
      <c r="H310" s="3" t="s">
        <v>60</v>
      </c>
      <c r="I310" s="3"/>
      <c r="J310" s="3" t="s">
        <v>208</v>
      </c>
      <c r="K310" s="3" t="s">
        <v>959</v>
      </c>
      <c r="L310" t="s">
        <v>1105</v>
      </c>
    </row>
    <row r="311" spans="1:12" ht="15.75" customHeight="1">
      <c r="A311" s="39" t="s">
        <v>71</v>
      </c>
      <c r="B311" s="33" t="s">
        <v>801</v>
      </c>
      <c r="C311" s="4" t="s">
        <v>863</v>
      </c>
      <c r="D311" s="5" t="s">
        <v>61</v>
      </c>
      <c r="E311" s="3" t="s">
        <v>177</v>
      </c>
      <c r="F311" s="5" t="s">
        <v>65</v>
      </c>
      <c r="G311" s="3" t="s">
        <v>862</v>
      </c>
      <c r="H311" s="3" t="s">
        <v>60</v>
      </c>
      <c r="I311" s="5"/>
      <c r="J311" s="5" t="s">
        <v>208</v>
      </c>
      <c r="K311" s="5" t="s">
        <v>959</v>
      </c>
      <c r="L311" t="s">
        <v>1105</v>
      </c>
    </row>
    <row r="312" spans="1:12" ht="15.75" customHeight="1">
      <c r="A312" s="39" t="s">
        <v>69</v>
      </c>
      <c r="B312" s="33" t="s">
        <v>801</v>
      </c>
      <c r="C312" s="4" t="s">
        <v>863</v>
      </c>
      <c r="D312" s="8" t="s">
        <v>61</v>
      </c>
      <c r="E312" s="9" t="s">
        <v>197</v>
      </c>
      <c r="F312" s="8" t="s">
        <v>36</v>
      </c>
      <c r="G312" s="3" t="s">
        <v>862</v>
      </c>
      <c r="H312" s="9" t="s">
        <v>60</v>
      </c>
      <c r="I312" s="8"/>
      <c r="J312" s="8" t="s">
        <v>208</v>
      </c>
      <c r="K312" s="5" t="s">
        <v>959</v>
      </c>
      <c r="L312" t="s">
        <v>1105</v>
      </c>
    </row>
    <row r="313" spans="1:12" ht="15.75" customHeight="1">
      <c r="A313" s="39" t="s">
        <v>85</v>
      </c>
      <c r="B313" s="33" t="s">
        <v>801</v>
      </c>
      <c r="C313" s="4" t="s">
        <v>863</v>
      </c>
      <c r="D313" s="3" t="s">
        <v>61</v>
      </c>
      <c r="E313" s="3" t="s">
        <v>190</v>
      </c>
      <c r="F313" s="3" t="s">
        <v>65</v>
      </c>
      <c r="G313" s="3" t="s">
        <v>862</v>
      </c>
      <c r="H313" s="3" t="s">
        <v>60</v>
      </c>
      <c r="I313" s="3"/>
      <c r="J313" s="3" t="s">
        <v>648</v>
      </c>
      <c r="K313" s="3" t="s">
        <v>959</v>
      </c>
      <c r="L313" t="s">
        <v>1260</v>
      </c>
    </row>
    <row r="314" spans="1:12" ht="15.75" customHeight="1">
      <c r="A314" s="39" t="s">
        <v>91</v>
      </c>
      <c r="B314" s="33" t="s">
        <v>801</v>
      </c>
      <c r="C314" s="4" t="s">
        <v>863</v>
      </c>
      <c r="D314" s="5" t="s">
        <v>93</v>
      </c>
      <c r="E314" s="3" t="s">
        <v>177</v>
      </c>
      <c r="F314" s="5" t="s">
        <v>65</v>
      </c>
      <c r="G314" s="3" t="s">
        <v>862</v>
      </c>
      <c r="H314" s="3" t="s">
        <v>60</v>
      </c>
      <c r="I314" s="5"/>
      <c r="J314" s="5" t="s">
        <v>643</v>
      </c>
      <c r="K314" s="5" t="s">
        <v>957</v>
      </c>
      <c r="L314" t="s">
        <v>1261</v>
      </c>
    </row>
    <row r="315" spans="1:12" ht="15.75" customHeight="1">
      <c r="A315" s="39" t="s">
        <v>62</v>
      </c>
      <c r="B315" s="33" t="s">
        <v>801</v>
      </c>
      <c r="C315" s="4" t="s">
        <v>863</v>
      </c>
      <c r="D315" s="5" t="s">
        <v>72</v>
      </c>
      <c r="E315" s="3" t="s">
        <v>177</v>
      </c>
      <c r="F315" s="5" t="s">
        <v>65</v>
      </c>
      <c r="G315" s="3" t="s">
        <v>862</v>
      </c>
      <c r="H315" s="3" t="s">
        <v>60</v>
      </c>
      <c r="I315" s="5"/>
      <c r="J315" s="5" t="s">
        <v>637</v>
      </c>
      <c r="K315" s="5" t="s">
        <v>960</v>
      </c>
      <c r="L315" t="s">
        <v>1262</v>
      </c>
    </row>
    <row r="316" spans="1:12" ht="15.75" customHeight="1">
      <c r="A316" s="39" t="s">
        <v>48</v>
      </c>
      <c r="B316" s="33" t="s">
        <v>801</v>
      </c>
      <c r="C316" s="4" t="s">
        <v>863</v>
      </c>
      <c r="D316" s="5" t="s">
        <v>70</v>
      </c>
      <c r="E316" s="3" t="s">
        <v>177</v>
      </c>
      <c r="F316" s="5" t="s">
        <v>65</v>
      </c>
      <c r="G316" s="3" t="s">
        <v>862</v>
      </c>
      <c r="H316" s="3" t="s">
        <v>60</v>
      </c>
      <c r="I316" s="5"/>
      <c r="J316" s="5" t="s">
        <v>637</v>
      </c>
      <c r="K316" s="5" t="s">
        <v>960</v>
      </c>
      <c r="L316" t="s">
        <v>1262</v>
      </c>
    </row>
    <row r="317" spans="1:12" ht="15.75" customHeight="1">
      <c r="A317" s="39" t="s">
        <v>57</v>
      </c>
      <c r="B317" s="33" t="s">
        <v>801</v>
      </c>
      <c r="C317" s="4" t="s">
        <v>863</v>
      </c>
      <c r="D317" s="5" t="s">
        <v>68</v>
      </c>
      <c r="E317" s="3" t="s">
        <v>177</v>
      </c>
      <c r="F317" s="5" t="s">
        <v>65</v>
      </c>
      <c r="G317" s="3" t="s">
        <v>862</v>
      </c>
      <c r="H317" s="3" t="s">
        <v>60</v>
      </c>
      <c r="I317" s="5"/>
      <c r="J317" s="5" t="s">
        <v>637</v>
      </c>
      <c r="K317" s="5" t="s">
        <v>960</v>
      </c>
      <c r="L317" t="s">
        <v>1262</v>
      </c>
    </row>
    <row r="318" spans="1:12" ht="15.75" customHeight="1">
      <c r="A318" s="39" t="s">
        <v>52</v>
      </c>
      <c r="B318" s="33" t="s">
        <v>801</v>
      </c>
      <c r="C318" s="4" t="s">
        <v>863</v>
      </c>
      <c r="D318" s="7" t="s">
        <v>108</v>
      </c>
      <c r="E318" s="7" t="s">
        <v>184</v>
      </c>
      <c r="F318" s="7" t="s">
        <v>65</v>
      </c>
      <c r="G318" s="3" t="s">
        <v>862</v>
      </c>
      <c r="H318" s="3" t="s">
        <v>927</v>
      </c>
      <c r="I318" s="7"/>
      <c r="J318" s="7" t="s">
        <v>619</v>
      </c>
      <c r="K318" s="7" t="s">
        <v>961</v>
      </c>
      <c r="L318" t="s">
        <v>1263</v>
      </c>
    </row>
    <row r="319" spans="1:12" ht="15.75" customHeight="1">
      <c r="A319" s="39" t="s">
        <v>44</v>
      </c>
      <c r="B319" s="31" t="s">
        <v>800</v>
      </c>
      <c r="C319" s="4" t="s">
        <v>869</v>
      </c>
      <c r="D319" s="7" t="s">
        <v>90</v>
      </c>
      <c r="E319" s="7" t="s">
        <v>184</v>
      </c>
      <c r="F319" s="7" t="s">
        <v>65</v>
      </c>
      <c r="G319" s="3" t="s">
        <v>862</v>
      </c>
      <c r="H319" s="3" t="s">
        <v>891</v>
      </c>
      <c r="I319" s="7"/>
      <c r="J319" s="7" t="s">
        <v>635</v>
      </c>
      <c r="K319" s="7" t="s">
        <v>956</v>
      </c>
      <c r="L319" t="s">
        <v>1264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sample-design_FIX2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2024-09-06T21:39:59Z</dcterms:modified>
</cp:coreProperties>
</file>