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ABMI_Official\RCDST_Jupyter_webapp_Official\.00_scratch\"/>
    </mc:Choice>
  </mc:AlternateContent>
  <xr:revisionPtr revIDLastSave="0" documentId="13_ncr:1_{CD5E9B2A-4E3D-46B1-AA1C-906115B07435}" xr6:coauthVersionLast="47" xr6:coauthVersionMax="47" xr10:uidLastSave="{00000000-0000-0000-0000-000000000000}"/>
  <bookViews>
    <workbookView xWindow="-120" yWindow="-120" windowWidth="29040" windowHeight="15720" tabRatio="87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questions!$A$1:$AC$54</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9"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23" i="19"/>
  <c r="J24" i="19"/>
  <c r="J25" i="19"/>
  <c r="J26" i="19"/>
  <c r="J27" i="19" l="1"/>
  <c r="D2" i="21" l="1"/>
  <c r="D3" i="21"/>
  <c r="D4" i="21"/>
  <c r="D5" i="21"/>
  <c r="D6" i="21"/>
  <c r="D7" i="21"/>
  <c r="D8" i="21"/>
  <c r="D9" i="21"/>
  <c r="D10" i="21"/>
  <c r="D11" i="21"/>
  <c r="D12" i="21"/>
  <c r="D13" i="21"/>
  <c r="D14" i="21"/>
  <c r="D15" i="21"/>
  <c r="D16" i="21"/>
  <c r="D17" i="21"/>
  <c r="K107" i="20"/>
  <c r="U107" i="20" s="1"/>
  <c r="P107" i="20"/>
  <c r="Q107" i="20"/>
  <c r="K67" i="20"/>
  <c r="U67" i="20" s="1"/>
  <c r="P67" i="20"/>
  <c r="Q67" i="20"/>
  <c r="K62" i="20"/>
  <c r="U62" i="20" s="1"/>
  <c r="P62" i="20"/>
  <c r="Q62" i="20"/>
  <c r="K95" i="20"/>
  <c r="U95" i="20" s="1"/>
  <c r="P95" i="20"/>
  <c r="Q95" i="20"/>
  <c r="K7" i="20"/>
  <c r="U7" i="20" s="1"/>
  <c r="P7" i="20"/>
  <c r="Q7" i="20"/>
  <c r="K14" i="20"/>
  <c r="U14" i="20" s="1"/>
  <c r="P14" i="20"/>
  <c r="Q14" i="20"/>
  <c r="K10" i="20"/>
  <c r="U10" i="20" s="1"/>
  <c r="P10" i="20"/>
  <c r="Q10" i="20"/>
  <c r="K98" i="20"/>
  <c r="U98" i="20" s="1"/>
  <c r="P98" i="20"/>
  <c r="Q98" i="20"/>
  <c r="K99" i="20"/>
  <c r="U99" i="20" s="1"/>
  <c r="P99" i="20"/>
  <c r="Q99" i="20"/>
  <c r="K76" i="20"/>
  <c r="U76" i="20" s="1"/>
  <c r="P76" i="20"/>
  <c r="Q76" i="20"/>
  <c r="K97" i="20"/>
  <c r="U97" i="20" s="1"/>
  <c r="P97" i="20"/>
  <c r="Q97" i="20"/>
  <c r="K66" i="20"/>
  <c r="U66" i="20" s="1"/>
  <c r="P66" i="20"/>
  <c r="Q66" i="20"/>
  <c r="K87" i="20"/>
  <c r="U87" i="20" s="1"/>
  <c r="P87" i="20"/>
  <c r="Q87" i="20"/>
  <c r="K94" i="20"/>
  <c r="U94" i="20" s="1"/>
  <c r="P94" i="20"/>
  <c r="Q94" i="20"/>
  <c r="K81" i="20"/>
  <c r="U81" i="20" s="1"/>
  <c r="P81" i="20"/>
  <c r="Q81" i="20"/>
  <c r="K88" i="20"/>
  <c r="U88" i="20" s="1"/>
  <c r="P88" i="20"/>
  <c r="Q88" i="20"/>
  <c r="K86" i="20"/>
  <c r="U86" i="20" s="1"/>
  <c r="P86" i="20"/>
  <c r="Q86" i="20"/>
  <c r="K93" i="20"/>
  <c r="U93" i="20" s="1"/>
  <c r="P93" i="20"/>
  <c r="Q93" i="20"/>
  <c r="K89" i="20"/>
  <c r="U89" i="20" s="1"/>
  <c r="P89" i="20"/>
  <c r="Q89" i="20"/>
  <c r="K82" i="20"/>
  <c r="U82" i="20" s="1"/>
  <c r="P82" i="20"/>
  <c r="Q82" i="20"/>
  <c r="K77" i="20"/>
  <c r="U77" i="20" s="1"/>
  <c r="P77" i="20"/>
  <c r="Q77" i="20"/>
  <c r="K79" i="20"/>
  <c r="U79" i="20" s="1"/>
  <c r="P79" i="20"/>
  <c r="Q79" i="20"/>
  <c r="K36" i="20"/>
  <c r="U36" i="20" s="1"/>
  <c r="P36" i="20"/>
  <c r="Q36" i="20"/>
  <c r="K35" i="20"/>
  <c r="U35" i="20" s="1"/>
  <c r="P35" i="20"/>
  <c r="Q35" i="20"/>
  <c r="K2" i="20"/>
  <c r="U2" i="20" s="1"/>
  <c r="P2" i="20"/>
  <c r="Q2" i="20"/>
  <c r="K4" i="20"/>
  <c r="U4" i="20" s="1"/>
  <c r="P4" i="20"/>
  <c r="Q4" i="20"/>
  <c r="K3" i="20"/>
  <c r="U3" i="20" s="1"/>
  <c r="P3" i="20"/>
  <c r="Q3" i="20"/>
  <c r="K33" i="20"/>
  <c r="U33" i="20" s="1"/>
  <c r="P33" i="20"/>
  <c r="Q33" i="20"/>
  <c r="K80" i="20"/>
  <c r="U80" i="20" s="1"/>
  <c r="P80" i="20"/>
  <c r="Q80" i="20"/>
  <c r="K78" i="20"/>
  <c r="U78" i="20" s="1"/>
  <c r="P78" i="20"/>
  <c r="Q78" i="20"/>
  <c r="K90" i="20"/>
  <c r="U90" i="20" s="1"/>
  <c r="P90" i="20"/>
  <c r="Q90" i="20"/>
  <c r="K91" i="20"/>
  <c r="U91" i="20" s="1"/>
  <c r="P91" i="20"/>
  <c r="Q91" i="20"/>
  <c r="K92" i="20"/>
  <c r="U92" i="20" s="1"/>
  <c r="P92" i="20"/>
  <c r="Q92" i="20"/>
  <c r="K84" i="20"/>
  <c r="U84" i="20" s="1"/>
  <c r="P84" i="20"/>
  <c r="Q84" i="20"/>
  <c r="K85" i="20"/>
  <c r="U85" i="20" s="1"/>
  <c r="P85" i="20"/>
  <c r="Q85" i="20"/>
  <c r="K83" i="20"/>
  <c r="U83" i="20" s="1"/>
  <c r="P83" i="20"/>
  <c r="Q83" i="20"/>
  <c r="K9" i="20"/>
  <c r="U9" i="20" s="1"/>
  <c r="P9" i="20"/>
  <c r="Q9" i="20"/>
  <c r="K13" i="20"/>
  <c r="U13" i="20" s="1"/>
  <c r="P13" i="20"/>
  <c r="Q13" i="20"/>
  <c r="K12" i="20"/>
  <c r="U12" i="20" s="1"/>
  <c r="P12" i="20"/>
  <c r="Q12" i="20"/>
  <c r="K8" i="20"/>
  <c r="U8" i="20" s="1"/>
  <c r="P8" i="20"/>
  <c r="Q8" i="20"/>
  <c r="K5" i="20"/>
  <c r="U5" i="20" s="1"/>
  <c r="P5" i="20"/>
  <c r="Q5" i="20"/>
  <c r="K6" i="20"/>
  <c r="U6" i="20" s="1"/>
  <c r="P6" i="20"/>
  <c r="Q6" i="20"/>
  <c r="K100" i="20"/>
  <c r="U100" i="20" s="1"/>
  <c r="P100" i="20"/>
  <c r="Q100" i="20"/>
  <c r="K101" i="20"/>
  <c r="U101" i="20" s="1"/>
  <c r="P101" i="20"/>
  <c r="Q101" i="20"/>
  <c r="K102" i="20"/>
  <c r="U102" i="20" s="1"/>
  <c r="P102" i="20"/>
  <c r="Q102" i="20"/>
  <c r="K11" i="20"/>
  <c r="U11" i="20" s="1"/>
  <c r="P11" i="20"/>
  <c r="Q11" i="20"/>
  <c r="K61" i="20"/>
  <c r="U61" i="20" s="1"/>
  <c r="P61" i="20"/>
  <c r="Q61" i="20"/>
  <c r="K60" i="20"/>
  <c r="U60" i="20" s="1"/>
  <c r="P60" i="20"/>
  <c r="Q60" i="20"/>
  <c r="K63" i="20"/>
  <c r="U63" i="20" s="1"/>
  <c r="P63" i="20"/>
  <c r="Q63" i="20"/>
  <c r="K64" i="20"/>
  <c r="U64" i="20" s="1"/>
  <c r="P64" i="20"/>
  <c r="Q64" i="20"/>
  <c r="K65" i="20"/>
  <c r="U65" i="20" s="1"/>
  <c r="P65" i="20"/>
  <c r="Q65" i="20"/>
  <c r="K69" i="20"/>
  <c r="U69" i="20" s="1"/>
  <c r="P69" i="20"/>
  <c r="Q69" i="20"/>
  <c r="K108" i="20"/>
  <c r="U108" i="20" s="1"/>
  <c r="P108" i="20"/>
  <c r="Q108" i="20"/>
  <c r="K110" i="20"/>
  <c r="U110" i="20" s="1"/>
  <c r="P110" i="20"/>
  <c r="Q110" i="20"/>
  <c r="K109" i="20"/>
  <c r="U109" i="20" s="1"/>
  <c r="P109" i="20"/>
  <c r="Q109"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7" i="20"/>
  <c r="U37" i="20" s="1"/>
  <c r="P37" i="20"/>
  <c r="Q37" i="20"/>
  <c r="K38" i="20"/>
  <c r="U38" i="20" s="1"/>
  <c r="P38" i="20"/>
  <c r="Q38" i="20"/>
  <c r="K39" i="20"/>
  <c r="U39" i="20" s="1"/>
  <c r="P39" i="20"/>
  <c r="Q39" i="20"/>
  <c r="K40" i="20"/>
  <c r="U40" i="20" s="1"/>
  <c r="P40" i="20"/>
  <c r="Q40"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52" i="20"/>
  <c r="U52" i="20" s="1"/>
  <c r="P52" i="20"/>
  <c r="Q52" i="20"/>
  <c r="K53" i="20"/>
  <c r="U53" i="20" s="1"/>
  <c r="P53" i="20"/>
  <c r="Q53" i="20"/>
  <c r="K54" i="20"/>
  <c r="U54" i="20" s="1"/>
  <c r="P54" i="20"/>
  <c r="Q54" i="20"/>
  <c r="K55" i="20"/>
  <c r="U55" i="20" s="1"/>
  <c r="P55" i="20"/>
  <c r="Q55" i="20"/>
  <c r="K56" i="20"/>
  <c r="U56" i="20" s="1"/>
  <c r="P56" i="20"/>
  <c r="Q56" i="20"/>
  <c r="K57" i="20"/>
  <c r="U57" i="20" s="1"/>
  <c r="P57" i="20"/>
  <c r="Q57" i="20"/>
  <c r="K58" i="20"/>
  <c r="U58" i="20" s="1"/>
  <c r="P58" i="20"/>
  <c r="Q58" i="20"/>
  <c r="K59" i="20"/>
  <c r="U59" i="20" s="1"/>
  <c r="P59" i="20"/>
  <c r="Q59" i="20"/>
  <c r="J5" i="19"/>
  <c r="J7" i="19"/>
  <c r="J8" i="19"/>
  <c r="J9" i="19"/>
  <c r="J10" i="19"/>
  <c r="J11" i="19"/>
  <c r="J12" i="19"/>
  <c r="J13" i="19"/>
  <c r="J14" i="19"/>
  <c r="J15" i="19"/>
  <c r="J16" i="19"/>
  <c r="J17" i="19"/>
  <c r="J18" i="19"/>
  <c r="J19" i="19"/>
  <c r="J20" i="19"/>
  <c r="J21" i="19"/>
  <c r="J22"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<sst xmlns="http://schemas.openxmlformats.org/spreadsheetml/2006/main" count="10882" uniqueCount="2258">
  <si>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</si>
  <si>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</si>
  <si>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</si>
  <si>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</si>
  <si>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</si>
  <si>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</si>
  <si>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</si>
  <si>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</si>
  <si>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</si>
  <si>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</si>
  <si>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</si>
  <si>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</si>
  <si>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</si>
  <si>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</si>
  <si>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</si>
  <si>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</si>
  <si>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</si>
  <si>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</si>
  <si>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</si>
  <si>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</si>
  <si>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</si>
  <si>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</si>
  <si>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</si>
  <si>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</si>
  <si>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</si>
  <si>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</si>
  <si>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</si>
  <si>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</si>
  <si>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</si>
  <si>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</si>
  <si>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</si>
  <si>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</si>
  <si>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</si>
  <si>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</si>
  <si>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</si>
  <si>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</si>
  <si>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</si>
  <si>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</si>
  <si>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</si>
  <si>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</si>
  <si>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</si>
  <si>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</si>
  <si>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</si>
  <si>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</si>
  <si>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</si>
  <si>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</si>
  <si>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</si>
  <si>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</si>
  <si>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</si>
  <si>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</si>
  <si>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</si>
  <si>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</si>
  <si>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</si>
  <si>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</si>
  <si>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</si>
  <si>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</si>
  <si>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</si>
  <si>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</si>
  <si>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</si>
  <si>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</si>
  <si>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</si>
  <si>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</si>
  <si>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</si>
  <si>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</si>
  <si>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</si>
  <si>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</si>
  <si>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</si>
  <si>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</si>
  <si>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</si>
  <si>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</si>
  <si>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</si>
  <si>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</si>
  <si>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</si>
  <si>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</si>
  <si>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</si>
  <si>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</si>
  <si>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</si>
  <si>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</si>
  <si>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</si>
  <si>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</si>
  <si>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</si>
  <si>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</si>
  <si>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</si>
  <si>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</si>
  <si>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</si>
  <si>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</si>
  <si>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</si>
  <si>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</si>
  <si>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</si>
  <si>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</si>
  <si>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</si>
  <si>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</si>
  <si>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</si>
  <si>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</si>
  <si>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</si>
  <si>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</si>
  <si>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</si>
  <si>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</si>
  <si>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</si>
  <si>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</si>
  <si>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</si>
  <si>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</si>
  <si>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</si>
  <si>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</si>
  <si>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</si>
  <si>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</si>
  <si>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</si>
  <si>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</si>
  <si>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</si>
  <si>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</si>
  <si>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</si>
  <si>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</si>
  <si>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</si>
  <si>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</si>
  <si>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</si>
  <si>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</si>
  <si>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</si>
  <si>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</si>
  <si>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</si>
  <si>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</si>
  <si>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</si>
  <si>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</si>
  <si>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</si>
  <si>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</si>
  <si>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</si>
  <si>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</si>
  <si>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</si>
  <si>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</si>
  <si>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</si>
  <si>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</si>
  <si>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</si>
  <si>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</si>
  <si>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</si>
  <si>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</si>
  <si>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</si>
  <si>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</si>
  <si>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</si>
  <si>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</si>
  <si>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</si>
  <si>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</si>
  <si>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</si>
  <si>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</si>
  <si>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</si>
  <si>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</si>
  <si>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</si>
  <si>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</si>
  <si>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</si>
  <si>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</si>
  <si>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</si>
  <si>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</si>
  <si>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</si>
  <si>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</si>
  <si>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</si>
  <si>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</si>
  <si>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</si>
  <si>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</si>
  <si>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</si>
  <si>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</si>
  <si>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</si>
  <si>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</si>
  <si>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</si>
  <si>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</si>
  <si>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</si>
  <si>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</si>
  <si>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</si>
  <si>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</si>
  <si>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</si>
  <si>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</si>
  <si>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</si>
  <si>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</si>
  <si>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</si>
  <si>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</si>
  <si>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</si>
  <si>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</si>
  <si>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</si>
  <si>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</si>
  <si>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</si>
  <si>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</si>
  <si>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</si>
  <si>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</si>
  <si>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</si>
  <si>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</si>
  <si>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</si>
  <si>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</si>
  <si>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</si>
  <si>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</si>
  <si>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</si>
  <si>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</si>
  <si>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</si>
  <si>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</si>
  <si>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</si>
  <si>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</si>
  <si>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</si>
  <si>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</si>
  <si>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</si>
  <si>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</si>
  <si>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</si>
  <si>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</si>
  <si>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</si>
  <si>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</si>
  <si>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</si>
  <si>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</si>
  <si>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</si>
  <si>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</si>
  <si>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</si>
  <si>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</si>
  <si>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</si>
  <si>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</si>
  <si>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</si>
  <si>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</si>
  <si>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</si>
  <si>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</si>
  <si>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</si>
  <si>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</si>
  <si>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</si>
  <si>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</si>
  <si>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</si>
  <si>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</si>
  <si>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</si>
  <si>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</si>
  <si>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</si>
  <si>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</si>
  <si>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</si>
  <si>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</si>
  <si>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</si>
  <si>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</si>
  <si>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</si>
  <si>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</si>
  <si>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</si>
  <si>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</si>
  <si>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</si>
  <si>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</si>
  <si>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</si>
  <si>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</si>
  <si>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</si>
  <si>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</si>
  <si>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</si>
  <si>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</si>
  <si>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</si>
  <si>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</si>
  <si>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</si>
  <si>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</si>
  <si>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</si>
  <si>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</si>
  <si>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</si>
  <si>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</si>
  <si>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</si>
  <si>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</si>
  <si>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</si>
  <si>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</si>
  <si>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</si>
  <si>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</si>
  <si>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</si>
  <si>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</si>
  <si>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</si>
  <si>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</si>
  <si>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</si>
  <si>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</si>
  <si>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</si>
  <si>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</si>
  <si>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</si>
  <si>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</si>
  <si>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</si>
  <si>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</si>
  <si>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</si>
  <si>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</si>
  <si>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</si>
  <si>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</si>
  <si>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</si>
  <si>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</si>
  <si>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</si>
  <si>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</si>
  <si>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</si>
  <si>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</si>
  <si>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</si>
  <si>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</si>
  <si>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</si>
  <si>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</si>
  <si>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</si>
  <si>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</si>
  <si>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</si>
  <si>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</si>
  <si>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</si>
  <si>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</si>
  <si>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</si>
  <si>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</si>
  <si>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</si>
  <si>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</si>
  <si>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</si>
  <si>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</si>
  <si>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</si>
  <si>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</si>
  <si>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</si>
  <si>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</si>
  <si>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</si>
  <si>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</si>
  <si>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</si>
  <si>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</si>
  <si>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</si>
  <si>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</si>
  <si>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</si>
  <si>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</si>
  <si>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</si>
  <si>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</si>
  <si>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</si>
  <si>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</si>
  <si>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</si>
  <si>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</si>
  <si>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</si>
  <si>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</si>
  <si>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</si>
  <si>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</si>
  <si>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</si>
  <si>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</si>
  <si>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</si>
  <si>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</si>
  <si>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</si>
  <si>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</si>
  <si>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</si>
  <si>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</si>
  <si>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</si>
  <si>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</si>
  <si>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</si>
  <si>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</si>
  <si>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</si>
  <si>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</si>
  <si>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</si>
  <si>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</si>
  <si>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</si>
  <si>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</si>
  <si>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</si>
  <si>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</si>
  <si>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</si>
  <si>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</si>
  <si>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</si>
  <si>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</si>
  <si>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</si>
  <si>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</si>
  <si>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</si>
  <si>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</si>
  <si>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</si>
  <si>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</si>
  <si>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</si>
  <si>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</si>
  <si>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</si>
  <si>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</si>
  <si>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</si>
  <si>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</si>
  <si>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</si>
  <si>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</si>
  <si>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</si>
  <si>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</si>
  <si>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</si>
  <si>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</si>
  <si>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</si>
  <si>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</si>
  <si>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</si>
  <si>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</si>
  <si>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</si>
  <si>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</si>
  <si>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</si>
  <si>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</si>
  <si>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</si>
  <si>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</si>
  <si>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</si>
  <si>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</si>
  <si>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</si>
  <si>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</si>
  <si>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</si>
  <si>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</si>
  <si>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</si>
  <si>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</si>
  <si>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</si>
  <si>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</si>
  <si>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</si>
  <si>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</si>
  <si>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</si>
  <si>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</si>
  <si>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</si>
  <si>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</si>
  <si>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</si>
  <si>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</si>
  <si>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</si>
  <si>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</si>
  <si>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</si>
  <si>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</si>
  <si>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</si>
  <si>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</si>
  <si>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</si>
  <si>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</si>
  <si>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</si>
  <si>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</si>
  <si>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</si>
  <si>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</si>
  <si>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</si>
  <si>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</si>
  <si>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</si>
  <si>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</si>
  <si>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</si>
  <si>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</si>
  <si>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</si>
  <si>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</si>
  <si>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</si>
  <si>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</si>
  <si>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</si>
  <si>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</si>
  <si>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</si>
  <si>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</si>
  <si>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</si>
  <si>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</si>
  <si>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</si>
  <si>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</si>
  <si>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</si>
  <si>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</si>
  <si>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</si>
  <si>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</si>
  <si>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</si>
  <si>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</si>
  <si>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</si>
  <si>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</si>
  <si>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</si>
  <si>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</si>
  <si>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</si>
  <si>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</si>
  <si>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</si>
  <si>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</si>
  <si>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</si>
  <si>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</si>
  <si>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</si>
  <si>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</si>
  <si>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</si>
  <si>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</si>
  <si>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</si>
  <si>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</si>
  <si>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</si>
  <si>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</si>
  <si>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</si>
  <si>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</si>
  <si>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</si>
  <si>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</si>
  <si>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</si>
  <si>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</si>
  <si>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</si>
  <si>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</si>
  <si>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</si>
  <si>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</si>
  <si>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</si>
  <si>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</si>
  <si>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</si>
  <si>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</si>
  <si>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</si>
  <si>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</si>
  <si>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</si>
  <si>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</si>
  <si>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</si>
  <si>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</si>
  <si>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</si>
  <si>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</si>
  <si>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</si>
  <si>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</si>
  <si>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</si>
  <si>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</si>
  <si>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</si>
  <si>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</si>
  <si>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</si>
  <si>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</si>
  <si>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</si>
  <si>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</si>
  <si>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</si>
  <si>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</si>
  <si>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</si>
  <si>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</si>
  <si>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</si>
  <si>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</si>
  <si>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</si>
  <si>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</si>
  <si>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</si>
  <si>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</si>
  <si>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</si>
  <si>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</si>
  <si>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</si>
  <si>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</si>
  <si>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</si>
  <si>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</si>
  <si>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</si>
  <si>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</si>
  <si>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</si>
  <si>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</si>
  <si>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</si>
  <si>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</si>
  <si>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</si>
  <si>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</si>
  <si>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</si>
  <si>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</si>
  <si>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</si>
  <si>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</si>
  <si>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</si>
  <si>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</si>
  <si>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</si>
  <si>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</si>
  <si>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</si>
  <si>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</si>
  <si>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</si>
  <si>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</si>
  <si>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</si>
  <si>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</si>
  <si>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</si>
  <si>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</si>
  <si>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</si>
  <si>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</si>
  <si>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</si>
  <si>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</si>
  <si>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</si>
  <si>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</si>
  <si>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</si>
  <si>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</si>
  <si>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</si>
  <si>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</si>
  <si>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</si>
  <si>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</si>
  <si>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</si>
  <si>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</si>
  <si>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</si>
  <si>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</si>
  <si>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</si>
  <si>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</si>
  <si>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</si>
  <si>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</si>
  <si>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</si>
  <si>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</si>
  <si>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</si>
  <si>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</si>
  <si>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</si>
  <si>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</si>
  <si>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</si>
  <si>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</si>
  <si>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</si>
  <si>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</si>
  <si>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</si>
  <si>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</si>
  <si>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</si>
  <si>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</si>
  <si>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</si>
  <si>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</si>
  <si>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</si>
  <si>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</si>
  <si>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</si>
  <si>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</si>
  <si>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</si>
  <si>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</si>
  <si>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</si>
  <si>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</si>
  <si>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</si>
  <si>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</si>
  <si>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</si>
  <si>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</si>
  <si>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</si>
  <si>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</si>
  <si>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</si>
  <si>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</si>
  <si>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</si>
  <si>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</si>
  <si>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</si>
  <si>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</si>
  <si>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</si>
  <si>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</si>
  <si>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</si>
  <si>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</si>
  <si>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</si>
  <si>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</si>
  <si>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</si>
  <si>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</si>
  <si>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</si>
  <si>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</si>
  <si>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</si>
  <si>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</si>
  <si>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</si>
  <si>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</si>
  <si>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</si>
  <si>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</si>
  <si>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</si>
  <si>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</si>
  <si>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</si>
  <si>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</si>
  <si>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</si>
  <si>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</si>
  <si>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</si>
  <si>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</si>
  <si>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</si>
  <si>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</si>
  <si>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</si>
  <si>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</si>
  <si>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</si>
  <si>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</si>
  <si>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</si>
  <si>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</si>
  <si>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</si>
  <si>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</si>
  <si>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</si>
  <si>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</si>
  <si>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</si>
  <si>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</si>
  <si>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</si>
  <si>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</si>
  <si>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</si>
  <si>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</si>
  <si>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</si>
  <si>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</si>
  <si>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</si>
  <si>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</si>
  <si>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</si>
  <si>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</si>
  <si>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</si>
  <si>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</si>
  <si>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</si>
  <si>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</si>
  <si>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</si>
  <si>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</si>
  <si>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</si>
  <si>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</si>
  <si>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</si>
  <si>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</si>
  <si>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</si>
  <si>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</si>
  <si>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</si>
  <si>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</si>
  <si>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</si>
  <si>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</si>
  <si>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</si>
  <si>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</si>
  <si>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</si>
  <si>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</si>
  <si>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</si>
  <si>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</si>
  <si>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</si>
  <si>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</si>
  <si>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</si>
  <si>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</si>
  <si>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</si>
  <si>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</si>
  <si>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</si>
  <si>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</si>
  <si>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</si>
  <si>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</si>
  <si>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</si>
  <si>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</si>
  <si>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</si>
  <si>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</si>
  <si>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</si>
  <si>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</si>
  <si>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</si>
  <si>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</si>
  <si>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</si>
  <si>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</si>
  <si>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</si>
  <si>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</si>
  <si>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</si>
  <si>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</si>
  <si>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</si>
  <si>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</si>
  <si>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</si>
  <si>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</si>
  <si>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</si>
  <si>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</si>
  <si>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</si>
  <si>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</si>
  <si>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</si>
  <si>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</si>
  <si>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</si>
  <si>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</si>
  <si>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</si>
  <si>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</si>
  <si>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</si>
  <si>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</si>
  <si>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</si>
  <si>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</si>
  <si>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</si>
  <si>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</si>
  <si>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</si>
  <si>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</si>
  <si>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</si>
  <si>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</si>
  <si>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</si>
  <si>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</si>
  <si>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</si>
  <si>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</si>
  <si>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</si>
  <si>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</si>
  <si>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</si>
  <si>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</si>
  <si>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</si>
  <si>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</si>
  <si>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</si>
  <si>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</si>
  <si>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</si>
  <si>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</si>
  <si>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</si>
  <si>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</si>
  <si>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</si>
  <si>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</si>
  <si>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</si>
  <si>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</si>
  <si>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</si>
  <si>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</si>
  <si>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</si>
  <si>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</si>
  <si>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</si>
  <si>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</si>
  <si>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</si>
  <si>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</si>
  <si>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</si>
  <si>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</si>
  <si>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</si>
  <si>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</si>
  <si>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</si>
  <si>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</si>
  <si>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</si>
  <si>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</si>
  <si>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</si>
  <si>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</si>
  <si>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</si>
  <si>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</si>
  <si>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</si>
  <si>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</si>
  <si>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</si>
  <si>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</si>
  <si>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</si>
  <si>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</si>
  <si>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</si>
  <si>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</si>
  <si>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</si>
  <si>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</si>
  <si>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</si>
  <si>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</si>
  <si>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</si>
  <si>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</si>
  <si>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</si>
  <si>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</si>
  <si>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</si>
  <si>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</si>
  <si>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</si>
  <si>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</si>
  <si>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</si>
  <si>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</si>
  <si>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</si>
  <si>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</si>
  <si>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</si>
  <si>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</si>
  <si>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</si>
  <si>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</si>
  <si>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</si>
  <si>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</si>
  <si>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</si>
  <si>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</si>
  <si>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</si>
  <si>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</si>
  <si>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</si>
  <si>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</si>
  <si>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</si>
  <si>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</si>
  <si>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</si>
  <si>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</si>
  <si>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</si>
  <si>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</si>
  <si>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</si>
  <si>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</si>
  <si>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</si>
  <si>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</si>
  <si>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</si>
  <si>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</si>
  <si>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</si>
  <si>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</si>
  <si>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</si>
  <si>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</si>
  <si>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</si>
  <si>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</si>
  <si>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</si>
  <si>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</si>
  <si>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</si>
  <si>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</si>
  <si>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</si>
  <si>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</si>
  <si>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</si>
  <si>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</si>
  <si>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</si>
  <si>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</si>
  <si>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</si>
  <si>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</si>
  <si>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</si>
  <si>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</si>
  <si>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</si>
  <si>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</si>
  <si>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</si>
  <si>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</si>
  <si>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</si>
  <si>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</si>
  <si>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</si>
  <si>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</si>
  <si>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</si>
  <si>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</si>
  <si>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</si>
  <si>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</si>
  <si>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</si>
  <si>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</si>
  <si>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</si>
  <si>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</si>
  <si>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</si>
  <si>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</si>
  <si>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</si>
  <si>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</si>
  <si>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</si>
  <si>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</si>
  <si>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</si>
  <si>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</si>
  <si>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</si>
  <si>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</si>
  <si>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</si>
  <si>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</si>
  <si>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</si>
  <si>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</si>
  <si>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</si>
  <si>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</si>
  <si>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</si>
  <si>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</si>
  <si>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</si>
  <si>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</si>
  <si>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</si>
  <si>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</si>
  <si>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</si>
  <si>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</si>
  <si>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</si>
  <si>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</si>
  <si>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</si>
  <si>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</si>
  <si>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</si>
  <si>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</si>
  <si>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</si>
  <si>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</si>
  <si>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</si>
  <si>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</si>
  <si>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</si>
  <si>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</si>
  <si>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</si>
  <si>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</si>
  <si>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</si>
  <si>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</si>
  <si>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</si>
  <si>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</si>
  <si>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</si>
  <si>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</si>
  <si>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</si>
  <si>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</si>
  <si>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</si>
  <si>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</si>
  <si>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</si>
  <si>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</si>
  <si>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</si>
  <si>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</si>
  <si>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</si>
  <si>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</si>
  <si>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</si>
  <si>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</si>
  <si>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</si>
  <si>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</si>
  <si>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</si>
  <si>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</si>
  <si>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</si>
  <si>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</si>
  <si>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</si>
  <si>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</si>
  <si>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</si>
  <si>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</si>
  <si>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</si>
  <si>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</si>
  <si>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</si>
  <si>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</si>
  <si>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</si>
  <si>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</si>
  <si>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</si>
  <si>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</si>
  <si>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</si>
  <si>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</si>
  <si>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</si>
  <si>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</si>
  <si>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</si>
  <si>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</si>
  <si>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</si>
  <si>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</si>
  <si>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</si>
  <si>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</si>
  <si>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</si>
  <si>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</si>
  <si>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</si>
  <si>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</si>
  <si>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</si>
  <si>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</si>
  <si>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</si>
  <si>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</si>
  <si>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</si>
  <si>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</si>
  <si>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</si>
  <si>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</si>
  <si>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</si>
  <si>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</si>
  <si>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</si>
  <si>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</si>
  <si>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</si>
  <si>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</si>
  <si>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</si>
  <si>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</si>
  <si>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</si>
  <si>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</si>
  <si>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</si>
  <si>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</si>
  <si>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</si>
  <si>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</si>
  <si>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</si>
  <si>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</si>
  <si>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</si>
  <si>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</si>
  <si>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</si>
  <si>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</si>
  <si>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</si>
  <si>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</si>
  <si>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</si>
  <si>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</si>
  <si>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</si>
  <si>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</si>
  <si>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</si>
  <si>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</si>
  <si>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</si>
  <si>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</si>
  <si>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</si>
  <si>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</si>
  <si>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</si>
  <si>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</si>
  <si>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</si>
  <si>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</si>
  <si>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</si>
  <si>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</si>
  <si>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</si>
  <si>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</si>
  <si>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</si>
  <si>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</si>
  <si>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</si>
  <si>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</si>
  <si>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</si>
  <si>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</si>
  <si>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</si>
  <si>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</si>
  <si>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</si>
  <si>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</si>
  <si>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</si>
  <si>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</si>
  <si>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</si>
  <si>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</si>
  <si>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</si>
  <si>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</si>
  <si>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</si>
  <si>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</si>
  <si>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</si>
  <si>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</si>
  <si>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</si>
  <si>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</si>
  <si>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</si>
  <si>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</si>
  <si>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</si>
  <si>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</si>
  <si>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</si>
  <si>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</si>
  <si>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</si>
  <si>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</si>
  <si>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</si>
  <si>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</si>
  <si>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</si>
  <si>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</si>
  <si>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</si>
  <si>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</si>
  <si>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</si>
  <si>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</si>
  <si>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</si>
  <si>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</si>
  <si>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</si>
  <si>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</si>
  <si>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</si>
  <si>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</si>
  <si>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</si>
  <si>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</si>
  <si>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</si>
  <si>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</si>
  <si>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</si>
  <si>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</si>
  <si>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</si>
  <si>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</si>
  <si>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</si>
  <si>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</si>
  <si>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</si>
  <si>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</si>
  <si>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</si>
  <si>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</si>
  <si>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</si>
  <si>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</si>
  <si>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</si>
  <si>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</si>
  <si>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</si>
  <si>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</si>
  <si>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</si>
  <si>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</si>
  <si>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</si>
  <si>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</si>
  <si>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</si>
  <si>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</si>
  <si>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</si>
  <si>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</si>
  <si>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</si>
  <si>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</si>
  <si>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</si>
  <si>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</si>
  <si>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</si>
  <si>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</si>
  <si>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</si>
  <si>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</si>
  <si>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</si>
  <si>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</si>
  <si>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</si>
  <si>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</si>
  <si>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</si>
  <si>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</si>
  <si>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</si>
  <si>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</si>
  <si>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</si>
  <si>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</si>
  <si>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</si>
  <si>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</si>
  <si>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</si>
  <si>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</si>
  <si>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</si>
  <si>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</si>
  <si>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</si>
  <si>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</si>
  <si>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</si>
  <si>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</si>
  <si>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</si>
  <si>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</si>
  <si>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</si>
  <si>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</si>
  <si>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</si>
  <si>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</si>
  <si>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</si>
  <si>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</si>
  <si>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</si>
  <si>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</si>
  <si>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</si>
  <si>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</si>
  <si>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</si>
  <si>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</si>
  <si>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</si>
  <si>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</si>
  <si>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</si>
  <si>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</si>
  <si>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</si>
  <si>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</si>
  <si>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</si>
  <si>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</si>
  <si>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</si>
  <si>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</si>
  <si>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</si>
  <si>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</si>
  <si>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</si>
  <si>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</si>
  <si>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</si>
  <si>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</si>
  <si>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</si>
  <si>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</si>
  <si>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</si>
  <si>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</si>
  <si>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</si>
  <si>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</si>
  <si>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</si>
  <si>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</si>
  <si>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</si>
  <si>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</si>
  <si>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</si>
  <si>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</si>
  <si>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</si>
  <si>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</si>
  <si>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</si>
  <si>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</si>
  <si>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</si>
  <si>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</si>
  <si>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</si>
  <si>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</si>
  <si>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</si>
  <si>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</si>
  <si>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</si>
  <si>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</si>
  <si>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</si>
  <si>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</si>
  <si>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</si>
  <si>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</si>
  <si>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</si>
  <si>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</si>
  <si>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</si>
  <si>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</si>
  <si>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</si>
  <si>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</si>
  <si>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</si>
  <si>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</si>
  <si>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</si>
  <si>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</si>
  <si>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</si>
  <si>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</si>
  <si>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</si>
  <si>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</si>
  <si>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</si>
  <si>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</si>
  <si>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</si>
  <si>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</si>
  <si>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</si>
  <si>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</si>
  <si>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</si>
  <si>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</si>
  <si>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</si>
  <si>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</si>
  <si>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</si>
  <si>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</si>
  <si>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</si>
  <si>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</si>
  <si>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</si>
  <si>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</si>
  <si>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</si>
  <si>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</si>
  <si>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</si>
  <si>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</si>
  <si>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</si>
  <si>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</si>
  <si>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</si>
  <si>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</si>
  <si>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</si>
  <si>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</si>
  <si>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</si>
  <si>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</si>
  <si>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</si>
  <si>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 xml:space="preserve">objective=="obj_rel_abund" </t>
  </si>
  <si>
    <t>user_entry=="analysis" &amp; zeroinflation==TRUE</t>
  </si>
  <si>
    <t>user_entry=="analysis" &amp; objective=="obj_rel_abund" &amp; zeroinflation==TRUE</t>
  </si>
  <si>
    <t>user_entry=="analysis" &amp; objective=="obj_rel_abund" &amp; overdispersion==TRUE</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</si>
  <si>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</si>
  <si>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</si>
  <si>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</si>
  <si>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</si>
  <si>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</si>
  <si>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</si>
  <si>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</si>
  <si>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</si>
  <si>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</si>
  <si>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</si>
  <si>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</si>
  <si>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</si>
  <si>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</si>
  <si>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</si>
  <si>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</si>
  <si>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</si>
  <si>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</si>
  <si>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need to provide recommendations that incorp range of rarity</t>
  </si>
  <si>
    <t>Common, Less common, Rare, Very rare, Unknown, Multiple</t>
  </si>
  <si>
    <t>common, less common, rare, very-rare, unkn, multiple</t>
  </si>
  <si>
    <t xml:space="preserve">
obj_targ_sp=="multiple" &amp; 
sp_detprob_cat=="multiple"</t>
  </si>
  <si>
    <t>c_sp_rarity_mult</t>
  </si>
  <si>
    <t>Low, Medium, High, Unknown, Multiple</t>
  </si>
  <si>
    <t>low, med, high, unkn, multiple</t>
  </si>
  <si>
    <t xml:space="preserve">
obj_targ_sp=="multiple")</t>
  </si>
  <si>
    <t>c_sp_season</t>
  </si>
  <si>
    <t>YES, NO, I'm not sure</t>
  </si>
  <si>
    <t>yes, no, unkn</t>
  </si>
  <si>
    <t>obj_targ_sp=="multiple" &amp; study_season_num=="Multiple"</t>
  </si>
  <si>
    <t>Does the [or one of the, if multiple] Target Species' behaviour vary by season?</t>
  </si>
  <si>
    <t>c_sp_behav_mult</t>
  </si>
  <si>
    <t>Same behaviour - Exploratory, Same behaviour - Neutral, Same behaviour - Avoidant, I'm not sure, Variable</t>
  </si>
  <si>
    <t>exploratory, neutral, avoidant, unkn,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</si>
  <si>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</si>
  <si>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</si>
  <si>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</si>
  <si>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</si>
  <si>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</si>
  <si>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</si>
  <si>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</si>
  <si>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</si>
  <si>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</si>
  <si>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</si>
  <si>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</si>
  <si>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</si>
  <si>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c_cam_settings</t>
  </si>
  <si>
    <t>add for study design if combining data from muliple setups?</t>
  </si>
  <si>
    <t>Consistent, Variable</t>
  </si>
  <si>
    <t>Was the placement Camera Height and Camera Angle consistent or variable across Camera Locations?</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</si>
  <si>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</si>
  <si>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</si>
  <si>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</si>
  <si>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</si>
  <si>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</si>
  <si>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</si>
  <si>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</si>
  <si>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</si>
  <si>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</si>
  <si>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</si>
  <si>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</si>
  <si>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</si>
  <si>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</si>
  <si>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</si>
  <si>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</si>
  <si>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</si>
  <si>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Marked, Partially marked, Unmarked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</si>
  <si>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</si>
  <si>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</si>
  <si>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</si>
  <si>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</si>
  <si>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</si>
  <si>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</si>
  <si>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objective=="obj_density"</t>
  </si>
  <si>
    <t>Can cameras be deployed close together (i.e., high camera density)?</t>
  </si>
  <si>
    <t>objective=="obj_density &amp;
marking_code=="Unmarked"</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</si>
  <si>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</si>
  <si>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</si>
  <si>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</si>
  <si>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auxillary_info %in% c("mvmt_speed","timelapse")</t>
  </si>
  <si>
    <t>Can counts of individuals be determined?</t>
  </si>
  <si>
    <t>obj_targ_sp=="single" &amp; objective %in% c("obj_density","obj_pop_size","obj_abundance"))</t>
  </si>
  <si>
    <t>(marking_code=="Marked" &amp; marking_allsub=="Subset") | 
marking_code=="Partially marked"</t>
  </si>
  <si>
    <t>where "NO" will be included as "0" in surv_dur_mth_min; which should make it easy to formulate recommendations (&gt;0; no min)</t>
  </si>
  <si>
    <t>TRUE, FALSE, NA</t>
  </si>
  <si>
    <t>logical, integer</t>
  </si>
  <si>
    <t>where "NO" will be included as "999" in surv_dur_mth_max; which should make it easy to in formulate recommendations (multiplicative of 0 is 0)</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</si>
  <si>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</si>
  <si>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</si>
  <si>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</si>
  <si>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</si>
  <si>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</si>
  <si>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</si>
  <si>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</si>
  <si>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c_rarity</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</si>
  <si>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</si>
  <si>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</si>
  <si>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</si>
  <si>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</si>
  <si>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</si>
  <si>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</si>
  <si>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</si>
  <si>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</si>
  <si>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integer, NA</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</si>
  <si>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</si>
  <si>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</si>
  <si>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</si>
  <si>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</si>
  <si>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</si>
  <si>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</si>
  <si>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</si>
  <si>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</si>
  <si>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</si>
  <si>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</si>
  <si>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</si>
  <si>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</si>
  <si>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</si>
  <si>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</si>
  <si>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num_cams_limited</t>
  </si>
  <si>
    <t>c_cam_strat_covar_num</t>
  </si>
  <si>
    <t>objective=="obj_inventory"</t>
  </si>
  <si>
    <t>Will each camera location be treated as an independent sample?</t>
  </si>
  <si>
    <t>notes_questions</t>
  </si>
  <si>
    <t>analysis_
consideration</t>
  </si>
  <si>
    <t>q_option_label</t>
  </si>
  <si>
    <t>q_option_code</t>
  </si>
  <si>
    <t>unneeded_based_on_order</t>
  </si>
  <si>
    <t>ask_question_if_logic</t>
  </si>
  <si>
    <t>field_type</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</si>
  <si>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</si>
  <si>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</si>
  <si>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</si>
  <si>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</si>
  <si>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</si>
  <si>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</si>
  <si>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</si>
  <si>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</si>
  <si>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</si>
  <si>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</si>
  <si>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</si>
  <si>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</si>
  <si>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</si>
  <si>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</si>
  <si>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</si>
  <si>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</si>
  <si>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</si>
  <si>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</si>
  <si>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</si>
  <si>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</si>
  <si>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</si>
  <si>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</si>
  <si>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</si>
  <si>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</si>
  <si>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</si>
  <si>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</si>
  <si>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</si>
  <si>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</si>
  <si>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</si>
  <si>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</si>
  <si>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</si>
  <si>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</si>
  <si>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</si>
  <si>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</si>
  <si>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</si>
  <si>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</si>
  <si>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</si>
  <si>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</si>
  <si>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</si>
  <si>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</si>
  <si>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</si>
  <si>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</si>
  <si>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</si>
  <si>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</si>
  <si>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</si>
  <si>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</si>
  <si>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</si>
  <si>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</si>
  <si>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</si>
  <si>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</si>
  <si>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</si>
  <si>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</si>
  <si>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</si>
  <si>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</si>
  <si>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</si>
  <si>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</si>
  <si>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</si>
  <si>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</si>
  <si>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</si>
  <si>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</si>
  <si>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</si>
  <si>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</si>
  <si>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</si>
  <si>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</si>
  <si>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</si>
  <si>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</si>
  <si>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</si>
  <si>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</si>
  <si>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</si>
  <si>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</si>
  <si>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</si>
  <si>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</si>
  <si>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</si>
  <si>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</si>
  <si>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</si>
  <si>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</si>
  <si>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</si>
  <si>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</si>
  <si>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</si>
  <si>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</si>
  <si>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</si>
  <si>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</si>
  <si>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</si>
  <si>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</si>
  <si>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</si>
  <si>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</si>
  <si>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</si>
  <si>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</si>
  <si>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</si>
  <si>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</si>
  <si>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</si>
  <si>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</si>
  <si>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</si>
  <si>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</si>
  <si>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</si>
  <si>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</si>
  <si>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</si>
  <si>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</si>
  <si>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</si>
  <si>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</si>
  <si>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</si>
  <si>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</si>
  <si>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</si>
  <si>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</si>
  <si>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</si>
  <si>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</si>
  <si>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</si>
  <si>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</si>
  <si>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</si>
  <si>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</si>
  <si>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</si>
  <si>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</si>
  <si>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</si>
  <si>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</si>
  <si>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</si>
  <si>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</si>
  <si>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</si>
  <si>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</si>
  <si>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</si>
  <si>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</si>
  <si>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</si>
  <si>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</si>
  <si>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</si>
  <si>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</si>
  <si>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</si>
  <si>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</si>
  <si>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</si>
  <si>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</si>
  <si>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</si>
  <si>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</si>
  <si>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</si>
  <si>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</si>
  <si>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</si>
  <si>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</si>
  <si>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</si>
  <si>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</si>
  <si>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</si>
  <si>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</si>
  <si>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</si>
  <si>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</si>
  <si>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</si>
  <si>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</si>
  <si>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json_logic</t>
  </si>
  <si>
    <t>surv_dur_mth_max</t>
  </si>
  <si>
    <t>"3ormore_cat_ids"=="FALSE"</t>
  </si>
  <si>
    <t>{
    "obj_targ_sp": [
        "multiple"
    ],
    "sp_detprob_cat": [
        "multiple"
    ]
}</t>
  </si>
  <si>
    <t>CASS MADE, UNSURE IF CORRECT CODE</t>
  </si>
  <si>
    <t>{
    "user_entry": [
        "analysis"
    ]
}</t>
  </si>
  <si>
    <t>{
    "auxillary_info": [
        "timeinfront"
    ]
}</t>
  </si>
  <si>
    <t>{
    "cam_high_dens": [
        "FALSE"
    ]
}</t>
  </si>
  <si>
    <t>{
    "cam_targ_feature": [
        "TRUE"
    ]
}</t>
  </si>
  <si>
    <t>{
    "3ormore_cat_ids": [
        "FALSE"
    ]
}</t>
  </si>
  <si>
    <t>{
    "obj_targ_sp": [
        "multiple"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</si>
  <si>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</si>
  <si>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</si>
  <si>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</si>
  <si>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</si>
  <si>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</si>
  <si>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</si>
  <si>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</si>
  <si>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</si>
  <si>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</si>
  <si>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</si>
  <si>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</si>
  <si>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</si>
  <si>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</si>
  <si>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</si>
  <si>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CASS MADE</t>
  </si>
  <si>
    <t>objective %in% c("obj_divers_rich", "obj_rel_abund", "obj_behaviour")</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</si>
  <si>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</si>
  <si>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</si>
  <si>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"zeroinflation": [
         "TRUE"
    ],
    "zi_overdispered": [
         "TRUE"
    ],
    "mod_mixed": [
         "FALSE"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</si>
  <si>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</si>
  <si>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</si>
  <si>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</si>
  <si>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</si>
  <si>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</si>
  <si>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</si>
  <si>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</si>
  <si>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</si>
  <si>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</si>
  <si>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</si>
  <si>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</si>
  <si>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</si>
  <si>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</si>
  <si>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</si>
  <si>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</si>
  <si>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</si>
  <si>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</si>
  <si>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</si>
  <si>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</si>
  <si>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</si>
  <si>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</si>
  <si>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</si>
  <si>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</si>
  <si>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</si>
  <si>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</si>
  <si>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</si>
  <si>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</si>
  <si>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</si>
  <si>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</si>
  <si>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</si>
  <si>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</si>
  <si>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</si>
  <si>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</si>
  <si>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</si>
  <si>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</si>
  <si>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</si>
  <si>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</si>
  <si>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</si>
  <si>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</si>
  <si>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</si>
  <si>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</si>
  <si>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</si>
  <si>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</si>
  <si>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</si>
  <si>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</si>
  <si>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</si>
  <si>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</si>
  <si>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</si>
  <si>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</si>
  <si>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</si>
  <si>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</si>
  <si>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</si>
  <si>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</si>
  <si>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</si>
  <si>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</si>
  <si>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</si>
  <si>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</si>
  <si>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</si>
  <si>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</si>
  <si>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</si>
  <si>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</si>
  <si>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</si>
  <si>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</si>
  <si>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</si>
  <si>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</si>
  <si>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</si>
  <si>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</si>
  <si>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</si>
  <si>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</si>
  <si>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</si>
  <si>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</si>
  <si>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</si>
  <si>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</si>
  <si>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</si>
  <si>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</si>
  <si>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</si>
  <si>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</si>
  <si>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</si>
  <si>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</si>
  <si>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</si>
  <si>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</si>
  <si>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</si>
  <si>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</si>
  <si>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</si>
  <si>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</si>
  <si>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</si>
  <si>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</si>
  <si>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</si>
  <si>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</si>
  <si>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</si>
  <si>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</si>
  <si>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</si>
  <si>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</si>
  <si>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</si>
  <si>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</si>
  <si>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</si>
  <si>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</si>
  <si>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</si>
  <si>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</si>
  <si>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</si>
  <si>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</si>
  <si>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</si>
  <si>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</si>
  <si>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</si>
  <si>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</si>
  <si>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</si>
  <si>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</si>
  <si>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</si>
  <si>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</si>
  <si>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</si>
  <si>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</si>
  <si>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</si>
  <si>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</si>
  <si>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</si>
  <si>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</si>
  <si>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</si>
  <si>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</si>
  <si>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</si>
  <si>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</si>
  <si>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</si>
  <si>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</si>
  <si>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</si>
  <si>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</si>
  <si>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</si>
  <si>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</si>
  <si>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</si>
  <si>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</si>
  <si>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</si>
  <si>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</si>
  <si>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</si>
  <si>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</si>
  <si>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</si>
  <si>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</si>
  <si>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</si>
  <si>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</si>
  <si>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</si>
  <si>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</si>
  <si>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</si>
  <si>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</si>
  <si>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</si>
  <si>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</si>
  <si>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</si>
  <si>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</si>
  <si>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</si>
  <si>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</si>
  <si>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</si>
  <si>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</si>
  <si>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</si>
  <si>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</si>
  <si>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</si>
  <si>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</si>
  <si>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</si>
  <si>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</si>
  <si>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</si>
  <si>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</si>
  <si>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</si>
  <si>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</si>
  <si>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</si>
  <si>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</si>
  <si>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</si>
  <si>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</si>
  <si>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</si>
  <si>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</si>
  <si>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</si>
  <si>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</si>
  <si>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</si>
  <si>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</si>
  <si>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</si>
  <si>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</si>
  <si>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</si>
  <si>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</si>
  <si>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</si>
  <si>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</si>
  <si>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</si>
  <si>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</si>
  <si>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</si>
  <si>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</si>
  <si>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</si>
  <si>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</si>
  <si>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</si>
  <si>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</si>
  <si>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</si>
  <si>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</si>
  <si>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</si>
  <si>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</si>
  <si>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</si>
  <si>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</si>
  <si>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</si>
  <si>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</si>
  <si>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</si>
  <si>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</si>
  <si>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</si>
  <si>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</si>
  <si>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</si>
  <si>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</si>
  <si>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</si>
  <si>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</si>
  <si>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</si>
  <si>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</si>
  <si>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</si>
  <si>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</si>
  <si>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</si>
  <si>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</si>
  <si>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</si>
  <si>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</si>
  <si>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</si>
  <si>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</si>
  <si>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</si>
  <si>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</si>
  <si>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</si>
  <si>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</si>
  <si>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</si>
  <si>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</si>
  <si>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</si>
  <si>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</si>
  <si>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</si>
  <si>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</si>
  <si>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</si>
  <si>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</si>
  <si>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</si>
  <si>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</si>
  <si>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</si>
  <si>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</si>
  <si>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</si>
  <si>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</si>
  <si>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</si>
  <si>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</si>
  <si>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</si>
  <si>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</si>
  <si>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</si>
  <si>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</si>
  <si>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</si>
  <si>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</si>
  <si>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</si>
  <si>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</si>
  <si>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</si>
  <si>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</si>
  <si>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</si>
  <si>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</si>
  <si>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</si>
  <si>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</si>
  <si>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</si>
  <si>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</si>
  <si>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</si>
  <si>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</si>
  <si>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</si>
  <si>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</si>
  <si>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</si>
  <si>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</si>
  <si>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</si>
  <si>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</si>
  <si>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</si>
  <si>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</si>
  <si>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</si>
  <si>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</si>
  <si>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</si>
  <si>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</si>
  <si>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</si>
  <si>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</si>
  <si>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</si>
  <si>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</si>
  <si>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</si>
  <si>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</si>
  <si>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</si>
  <si>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</si>
  <si>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</si>
  <si>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</si>
  <si>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</si>
  <si>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</si>
  <si>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</si>
  <si>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</si>
  <si>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</si>
  <si>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</si>
  <si>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</si>
  <si>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</si>
  <si>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</si>
  <si>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</si>
  <si>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</si>
  <si>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</si>
  <si>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</si>
  <si>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</si>
  <si>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</si>
  <si>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</si>
  <si>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</si>
  <si>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</si>
  <si>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</si>
  <si>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</si>
  <si>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</si>
  <si>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</si>
  <si>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</si>
  <si>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</si>
  <si>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</si>
  <si>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</si>
  <si>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</si>
  <si>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</si>
  <si>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</si>
  <si>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</si>
  <si>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</si>
  <si>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</si>
  <si>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</si>
  <si>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</si>
  <si>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</si>
  <si>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</si>
  <si>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</si>
  <si>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</si>
  <si>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</si>
  <si>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</si>
  <si>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</si>
  <si>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</si>
  <si>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</si>
  <si>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</si>
  <si>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</si>
  <si>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</si>
  <si>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</si>
  <si>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</si>
  <si>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</si>
  <si>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</si>
  <si>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</si>
  <si>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</si>
  <si>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</si>
  <si>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</si>
  <si>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</si>
  <si>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</si>
  <si>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</si>
  <si>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</si>
  <si>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</si>
  <si>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</si>
  <si>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</si>
  <si>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</si>
  <si>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</si>
  <si>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</si>
  <si>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</si>
  <si>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</si>
  <si>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</si>
  <si>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</si>
  <si>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</si>
  <si>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</si>
  <si>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</si>
  <si>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</si>
  <si>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</si>
  <si>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</si>
  <si>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</si>
  <si>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</si>
  <si>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</si>
  <si>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</si>
  <si>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</si>
  <si>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</si>
  <si>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</si>
  <si>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</si>
  <si>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</si>
  <si>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</si>
  <si>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</si>
  <si>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</si>
  <si>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</si>
  <si>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</si>
  <si>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</si>
  <si>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</si>
  <si>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</si>
  <si>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</si>
  <si>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</si>
  <si>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</si>
  <si>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</si>
  <si>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</si>
  <si>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</si>
  <si>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</si>
  <si>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</si>
  <si>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</si>
  <si>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</si>
  <si>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</si>
  <si>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</si>
  <si>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</si>
  <si>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</si>
  <si>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</si>
  <si>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</si>
  <si>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</si>
  <si>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</si>
  <si>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</si>
  <si>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</si>
  <si>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</si>
  <si>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</si>
  <si>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01_53_overdispersion_zeroinflation_note.md</t>
  </si>
  <si>
    <t>01_55_zi_overdispersed_note.md</t>
  </si>
  <si>
    <t>01_57_zi_re_overdispersed_note.md</t>
  </si>
  <si>
    <t>01_58_zi_process_note.md</t>
  </si>
  <si>
    <t>01_42_cam_direction_ds_note.md</t>
  </si>
  <si>
    <t>01_08_surv_dur_surveyed_note.md</t>
  </si>
  <si>
    <t>01_32_sp_behav_multi_note.md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</si>
  <si>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</si>
  <si>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</si>
  <si>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</si>
  <si>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</si>
  <si>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</si>
  <si>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</si>
  <si>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</si>
  <si>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</si>
  <si>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</si>
  <si>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</si>
  <si>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</si>
  <si>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</si>
  <si>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</si>
  <si>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</si>
  <si>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</si>
  <si>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</si>
  <si>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</si>
  <si>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</si>
  <si>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</si>
  <si>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</si>
  <si>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</si>
  <si>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</si>
  <si>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</si>
  <si>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</si>
  <si>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</si>
  <si>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</si>
  <si>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</si>
  <si>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</si>
  <si>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</si>
  <si>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</si>
  <si>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</si>
  <si>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</si>
  <si>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</si>
  <si>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</si>
  <si>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</si>
  <si>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</si>
  <si>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</si>
  <si>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</si>
  <si>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</si>
  <si>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</si>
  <si>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</si>
  <si>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</si>
  <si>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</si>
  <si>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</si>
  <si>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</si>
  <si>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</si>
  <si>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</si>
  <si>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</si>
  <si>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</si>
  <si>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</si>
  <si>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</si>
  <si>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</si>
  <si>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</si>
  <si>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</si>
  <si>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</si>
  <si>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</si>
  <si>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</si>
  <si>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</si>
  <si>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</si>
  <si>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</si>
  <si>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</si>
  <si>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</si>
  <si>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</si>
  <si>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</si>
  <si>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</si>
  <si>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</si>
  <si>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</si>
  <si>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</si>
  <si>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</si>
  <si>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01_25_3ormore_cat_ids.ipynb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</si>
  <si>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</si>
  <si>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</si>
  <si>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</si>
  <si>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</si>
  <si>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</si>
  <si>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</si>
  <si>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</si>
  <si>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</si>
  <si>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</si>
  <si>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</si>
  <si>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</si>
  <si>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</si>
  <si>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</si>
  <si>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</si>
  <si>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</si>
  <si>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</si>
  <si>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</si>
  <si>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</si>
  <si>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</si>
  <si>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</si>
  <si>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</si>
  <si>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</si>
  <si>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</si>
  <si>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</si>
  <si>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</si>
  <si>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</si>
  <si>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</si>
  <si>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</si>
  <si>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</si>
  <si>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</si>
  <si>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</si>
  <si>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</si>
  <si>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</si>
  <si>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</si>
  <si>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</si>
  <si>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</si>
  <si>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</si>
  <si>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</si>
  <si>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</si>
  <si>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</si>
  <si>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</si>
  <si>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</si>
  <si>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</si>
  <si>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</si>
  <si>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</si>
  <si>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</si>
  <si>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</si>
  <si>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</si>
  <si>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</si>
  <si>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</si>
  <si>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</si>
  <si>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</si>
  <si>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</si>
  <si>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</si>
  <si>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</si>
  <si>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</si>
  <si>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</si>
  <si>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</si>
  <si>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</si>
  <si>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</si>
  <si>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</si>
  <si>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</si>
  <si>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</si>
  <si>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</si>
  <si>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</si>
  <si>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</si>
  <si>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</si>
  <si>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</si>
  <si>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</si>
  <si>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</si>
  <si>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</si>
  <si>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</si>
  <si>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</si>
  <si>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</si>
  <si>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</si>
  <si>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</si>
  <si>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</si>
  <si>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</si>
  <si>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</si>
  <si>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</si>
  <si>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</si>
  <si>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</si>
  <si>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</si>
  <si>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</si>
  <si>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</si>
  <si>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</si>
  <si>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</si>
  <si>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</si>
  <si>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</si>
  <si>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</si>
  <si>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</si>
  <si>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</si>
  <si>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</si>
  <si>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</si>
  <si>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</si>
  <si>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</si>
  <si>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</si>
  <si>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</si>
  <si>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</si>
  <si>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</si>
  <si>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</si>
  <si>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</si>
  <si>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</si>
  <si>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</si>
  <si>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</si>
  <si>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</si>
  <si>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</si>
  <si>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</si>
  <si>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</si>
  <si>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</si>
  <si>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</si>
  <si>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</si>
  <si>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</si>
  <si>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</si>
  <si>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</si>
  <si>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</si>
  <si>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</si>
  <si>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</si>
  <si>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</si>
  <si>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</si>
  <si>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</si>
  <si>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</si>
  <si>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</si>
  <si>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</si>
  <si>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</si>
  <si>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</si>
  <si>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</si>
  <si>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</si>
  <si>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</si>
  <si>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</si>
  <si>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</si>
  <si>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</si>
  <si>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</si>
  <si>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</si>
  <si>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</si>
  <si>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</si>
  <si>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</si>
  <si>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</si>
  <si>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</si>
  <si>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</si>
  <si>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</si>
  <si>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</si>
  <si>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</si>
  <si>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</si>
  <si>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</si>
  <si>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</si>
  <si>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</si>
  <si>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</si>
  <si>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</si>
  <si>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</si>
  <si>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</si>
  <si>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</si>
  <si>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</si>
  <si>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</si>
  <si>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</si>
  <si>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</si>
  <si>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</si>
  <si>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</si>
  <si>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</si>
  <si>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</si>
  <si>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</si>
  <si>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</si>
  <si>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</si>
  <si>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</si>
  <si>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</si>
  <si>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</si>
  <si>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</si>
  <si>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</si>
  <si>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</si>
  <si>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</si>
  <si>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</si>
  <si>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</si>
  <si>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</si>
  <si>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</si>
  <si>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</si>
  <si>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</si>
  <si>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</si>
  <si>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</si>
  <si>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</si>
  <si>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</si>
  <si>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</si>
  <si>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</si>
  <si>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</si>
  <si>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</si>
  <si>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</si>
  <si>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</si>
  <si>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</si>
  <si>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</si>
  <si>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</si>
  <si>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</si>
  <si>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</si>
  <si>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</si>
  <si>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</si>
  <si>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</si>
  <si>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</si>
  <si>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</si>
  <si>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</si>
  <si>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</si>
  <si>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</si>
  <si>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</si>
  <si>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</si>
  <si>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</si>
  <si>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</si>
  <si>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</si>
  <si>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</si>
  <si>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</si>
  <si>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</si>
  <si>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</si>
  <si>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</si>
  <si>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</si>
  <si>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</si>
  <si>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</si>
  <si>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</si>
  <si>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</si>
  <si>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</si>
  <si>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</si>
  <si>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</si>
  <si>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</si>
  <si>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</si>
  <si>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</si>
  <si>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</si>
  <si>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</si>
  <si>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</si>
  <si>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</si>
  <si>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</si>
  <si>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</si>
  <si>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</si>
  <si>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</si>
  <si>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</si>
  <si>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</si>
  <si>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</si>
  <si>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</si>
  <si>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</si>
  <si>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</si>
  <si>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</si>
  <si>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</si>
  <si>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</si>
  <si>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</si>
  <si>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</si>
  <si>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</si>
  <si>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</si>
  <si>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</si>
  <si>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</si>
  <si>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</si>
  <si>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</si>
  <si>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</si>
  <si>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</si>
  <si>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</si>
  <si>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</si>
  <si>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</si>
  <si>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</si>
  <si>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</si>
  <si>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</si>
  <si>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</si>
  <si>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</si>
  <si>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</si>
  <si>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</si>
  <si>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</si>
  <si>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</si>
  <si>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</si>
  <si>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</si>
  <si>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</si>
  <si>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</si>
  <si>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</si>
  <si>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</si>
  <si>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</si>
  <si>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</si>
  <si>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</si>
  <si>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</si>
  <si>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</si>
  <si>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</si>
  <si>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</si>
  <si>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</si>
  <si>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</si>
  <si>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</si>
  <si>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</si>
  <si>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</si>
  <si>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</si>
  <si>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</si>
  <si>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</si>
  <si>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</si>
  <si>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</si>
  <si>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</si>
  <si>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</si>
  <si>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</si>
  <si>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</si>
  <si>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</si>
  <si>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</si>
  <si>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</si>
  <si>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sp_behav_multi_avoidant</t>
  </si>
  <si>
    <t>sp_behav_multi_exploratory</t>
  </si>
  <si>
    <t>sp_behav_multi_neutral</t>
  </si>
  <si>
    <t>sp_behav_multi</t>
  </si>
  <si>
    <t>sp_behav_multi_variable</t>
  </si>
  <si>
    <t>field_option_order</t>
  </si>
  <si>
    <t>link_ab_metadata_abrv</t>
  </si>
  <si>
    <t>Alberta Metadata Standards (RCSC, 2024)</t>
  </si>
  <si>
    <t>WildCAM’s "sampling design &amp; effort section section"</t>
  </si>
  <si>
    <t>https://wildcams.ca/library/camera-trapping-papers-directory/</t>
  </si>
  <si>
    <t xml:space="preserve">resource library </t>
  </si>
  <si>
    <t>(&lt;https://wildcams.ca/library/camera-trapping-papers-directory/&gt;).</t>
  </si>
  <si>
    <t>Appendix A - Table A2</t>
  </si>
  <si>
    <t>https://ab-rcsc.github.io/RCSC-WildCAM_Remote-Camera-Survey-Guidelines-and-Metadata-Standards/1_survey-guidelines/1_10.1_AppendixA-Tables.html</t>
  </si>
  <si>
    <t>02_00_</t>
  </si>
  <si>
    <t>01_phase1_obj</t>
  </si>
  <si>
    <t>09_null_other</t>
  </si>
  <si>
    <t>02_phase1_data</t>
  </si>
  <si>
    <t>03_phase1_other</t>
  </si>
  <si>
    <t>04_phase1_multiple</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</si>
  <si>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</si>
  <si>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</si>
  <si>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href=\"https://ab-rcsc.github.io/RCSC-WildCAM_Remote-Camera-Survey-Guidelines-and-Metadata-Standards/1_survey-guidelines/1_10.2_AppendixA-Field-Datasheets.html\" target=\"_blank\"&gt;deployment and service/retrieval fieldsheets&lt;/a&gt;</t>
  </si>
  <si>
    <t>&lt;a href=\"https://five.epicollect.net/project/rcsc-and-wildcam-remote-camera-survey-guidelines\" target=\"_blank\"&gt;EpiCollect Template&lt;/a&gt;</t>
  </si>
  <si>
    <t>&lt;a href=\"https://www.alberta.ca/wildlife-loadforms.aspx\" target=\"_blank\"&gt;https://www.alberta.ca/wildlife-loadforms.aspx&lt;/a&gt;</t>
  </si>
  <si>
    <t>If obj_targ_sp=="single", user will not be able to select "Multiple"; Anne: may depend if using lure/bait? Incorporate "Unknown" into recommendations</t>
  </si>
  <si>
    <t>If obj_targ_sp=="single", user will not be able to select "Multiple"; cater to "unknown" at first; Determine "cut-off" values or provide comparable species for users to base selection from Incorporate "Unknown" into recommendations</t>
  </si>
  <si>
    <t>If obj_targ_sp=="single", user will not be able to select "Variable"; If obj_targ_sp=="multiple", any objective could warrant consideration unless all species have similar behaviour (unlikely)</t>
  </si>
  <si>
    <t>Same sp_behav codes from Q above, however, labels differ from what user see when obj_targ_sp=="single" and "variable" is now an option available to users; Examples of comparable species users can refer to in order to select the most appropriate option</t>
  </si>
  <si>
    <t>note_json_logic</t>
  </si>
  <si>
    <t>cam_strat_covar_num&lt;-ifelse(cam_strat_covar=="NO",0,cam_strat_covar); where "NO" will be included as "0" in cam_strat_covar_num; which should make it easy to in formulate recommendations (multiplicative of 0 is 0); Do we need "cam_strat_covar", or can we presume NO = 1</t>
  </si>
  <si>
    <t>objective=="obj_density" &amp;
auxillary_info=="none'"</t>
  </si>
  <si>
    <t>{
    "objective": [
        "obj_density",
        "obj_unknown"
    ],
    "auxillary_info": [
        "none"
    ]
}</t>
  </si>
  <si>
    <t>logical; flag NA</t>
  </si>
  <si>
    <t>data_hr; hr_size</t>
  </si>
  <si>
    <t>factor; numeric</t>
  </si>
  <si>
    <t>CASS MADE; NEEED ADD INFO FOR "DENSITY AND MARKED"</t>
  </si>
  <si>
    <t>user_entry=="analysis" &amp; (objective=="obj_rel_abund" &amp; zi_overdispersed==TRUE) |
(objective=="obj_density" &amp; marking_code=="Marked")</t>
  </si>
  <si>
    <t>01_50_num_det_individ_recap.md</t>
  </si>
  <si>
    <t>num_det_individ_recap</t>
  </si>
  <si>
    <t>sp_detprob_cat; sp_detprob_cat_least; sp_detprob_cat_most</t>
  </si>
  <si>
    <t>sp_rarity_multi; sp_rarity_leastrare; sp_rarity_rarest</t>
  </si>
  <si>
    <t>Are all of the Target Species similarly rare or common?&lt;br&gt;If all are similar, which best describes the Target Species rarity?
If rarity differs among Target Species, which options best categorize the a) most common and b) rarest Target Species?</t>
  </si>
  <si>
    <t xml:space="preserve">
obj_targ_sp=="multiple" &amp; objective %in% c("obj_occupancy", "obj_rel_abund",  "obj_unknown")</t>
  </si>
  <si>
    <t>If obj_targ_sp=="single", user will not be able to select "Multiple"; Examples of comparable species users can refer to in order to select the most appropriate option; need to provide recommendations that incorp range of rarity</t>
  </si>
  <si>
    <t>{
        "marking_code": [
            "Marked",
            "Partially marked"
        ],
        "marking_allsub": [
            "Subset",
        ]
}</t>
  </si>
  <si>
    <t>{
        "marking_code": [
            "Unmarked"
        ]
}</t>
  </si>
  <si>
    <t>{
    "auxillary_info": [
        "mvmt_speed",
        "timelapse"
    ]
}</t>
  </si>
  <si>
    <t>{
    "objective": [
        "obj_divers_rich",
        "obj_rel_abund",
        "obj_behaviour",
        "obj_unknown"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</si>
  <si>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</si>
  <si>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"obj_density",
        "obj_abundance",
        "obj_unknown"
    ]
}</t>
  </si>
  <si>
    <t>{
    "user_entry": [
        "analysis"
    ],
    "objective": [
        "obj_rel_abund", 
        "obj_unknown"
    ],
    "overdispersion": [
         "TRUE"
    ],
    "zeroinflation": [
         "TRUE"
    ],
    "zi_overdispered": [
         "TRUE"
    ]
}</t>
  </si>
  <si>
    <t>{
    "user_entry": [
        "analysis"
    ],
    "marking_code": [
        "Marked"
    ]
}</t>
  </si>
  <si>
    <t>{
    "user_entry": [
        "analysis"
    ],
    "objective": [
        "obj_rel_abund", 
        "obj_unknown"
    ]
}</t>
  </si>
  <si>
    <t>{
    "obj_targ_sp": [
        "multiple"
    ],
    "study_season_num": [
        "Multiple"
    ]
}</t>
  </si>
  <si>
    <t>{
    "obj_targ_sp": [
        "single"
    ],
    "objective": [
        "obj_occupancy", 
        "obj_inventory", 
        "obj_density",
        "obj_unknown"
    ]
}</t>
  </si>
  <si>
    <t>{
    "obj_targ_sp": [
        "single"
    ],
    "objective": [
        "obj_inventory",
        "obj_unknown"
    ]
}</t>
  </si>
  <si>
    <t>{
    "obj_targ_sp": [
        "single"
    ],
    "objective": [
        "obj_inventory",
        "obj_density",
        "obj_unknown"
    ]
}</t>
  </si>
  <si>
    <t>{
    "obj_targ_sp": [
        "single"
    ],
    "objective": [
        "obj_occupancy", 
        "obj_rel_abund", 
        "obj_density",
        "obj_unknown" 
    ],
    "sp_type": [
         "ungulate"
    ]
}</t>
  </si>
  <si>
    <t>{
    "obj_targ_sp": [
        "mutiple"
    ],
    "objective": [
        "obj_occupancy", 
        "obj_rel_abund", 
        "obj_unknown"
    ]
}</t>
  </si>
  <si>
    <t>{
    "obj_targ_sp": [
        "single"
    ],
    "objective": [
        "obj_divers_rich",
        "obj_unknown"
    ]
}</t>
  </si>
  <si>
    <t>{
    "obj_targ_sp": [
        "single"
    ],
    "objective": [
        "obj_rel_abund", 
        "obj_density",
        "obj_unknown" 
    ]
}</t>
  </si>
  <si>
    <t>{
    "user_entry": [
        "analysis"
    ],
    "objective": [
        "obj_rel_abund", 
        "obj_unknown"
    ],
    "overdispersion": [
         "TRUE"
    ]
}</t>
  </si>
  <si>
    <t>{
    "user_entry": [
        "analysis"
    ],
    "objective": [
        "obj_rel_abund", 
        "obj_unknown"
    ],
    "overdispersion": [
         "TRUE"
    ],
    "zeroinflation": [
         "TRUE"
    ]
}</t>
  </si>
  <si>
    <t>{
    "user_entry": [
        "analysis"
    ],
    "objective": [
        "obj_rel_abund", 
        "obj_unknown"
    ],
    "overdispersion": [
         "TRUE"
    ],
    "zeroinflation": [
         "TRUE"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</si>
</sst>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2"/>
      <name val="Arial"/>
      <family val="2"/>
    </font>
    <font>
      <sz val="11"/>
      <color rgb="FF000000"/>
      <name val="Aptos Narrow"/>
      <family val="2"/>
      <scheme val="minor"/>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
      <patternFill patternType="solid">
        <fgColor rgb="FFFFFFCC"/>
        <bgColor rgb="FFDEEAF6"/>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1" fillId="0" borderId="0" applyNumberFormat="0" applyFill="0" applyBorder="0" applyAlignment="0" applyProtection="0"/>
  </cellStyleXfs>
  <cellXfs count="183">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6"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7" borderId="10" xfId="0" applyFont="1" applyFill="1" applyBorder="1" applyAlignment="1">
      <alignment horizontal="left" vertical="top" wrapText="1"/>
    </xf>
    <xf numFmtId="0" fontId="29" fillId="47" borderId="10" xfId="0" applyFont="1" applyFill="1" applyBorder="1" applyAlignment="1">
      <alignment horizontal="left" vertical="top"/>
    </xf>
    <xf numFmtId="0" fontId="29" fillId="47" borderId="0" xfId="0" applyFont="1" applyFill="1" applyAlignment="1">
      <alignment wrapText="1"/>
    </xf>
    <xf numFmtId="0" fontId="32" fillId="47" borderId="0" xfId="0" applyFont="1" applyFill="1"/>
    <xf numFmtId="0" fontId="29" fillId="48"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7" borderId="0" xfId="0" applyFont="1" applyFill="1"/>
    <xf numFmtId="0" fontId="29" fillId="48"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6" borderId="0" xfId="0" applyFont="1" applyFill="1" applyAlignment="1">
      <alignment wrapText="1"/>
    </xf>
    <xf numFmtId="0" fontId="0" fillId="0" borderId="0" xfId="0" applyAlignment="1">
      <alignment wrapText="1"/>
    </xf>
    <xf numFmtId="0" fontId="35" fillId="0" borderId="0" xfId="0" applyFont="1" applyAlignment="1">
      <alignment vertical="center"/>
    </xf>
    <xf numFmtId="0" fontId="36" fillId="0" borderId="0" xfId="0" applyFont="1"/>
    <xf numFmtId="0" fontId="28" fillId="37" borderId="0" xfId="0" applyFont="1" applyFill="1" applyAlignment="1">
      <alignment wrapText="1"/>
    </xf>
    <xf numFmtId="0" fontId="36"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6" fillId="0" borderId="0" xfId="0" applyFont="1" applyAlignment="1">
      <alignment wrapText="1"/>
    </xf>
    <xf numFmtId="0" fontId="37" fillId="0" borderId="15" xfId="0" applyFont="1" applyBorder="1" applyAlignment="1">
      <alignment vertical="center"/>
    </xf>
    <xf numFmtId="0" fontId="37"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8" fillId="36" borderId="0" xfId="0" applyFont="1" applyFill="1" applyAlignment="1">
      <alignment horizontal="left" vertical="top" wrapText="1"/>
    </xf>
    <xf numFmtId="0" fontId="38"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39" fillId="0" borderId="0" xfId="0" applyFont="1"/>
    <xf numFmtId="0" fontId="39" fillId="0" borderId="10" xfId="0" applyFont="1" applyBorder="1"/>
    <xf numFmtId="0" fontId="40" fillId="0" borderId="0" xfId="0" applyFont="1" applyAlignment="1">
      <alignment horizontal="left" vertical="center" readingOrder="1"/>
    </xf>
    <xf numFmtId="0" fontId="39" fillId="37" borderId="0" xfId="0" applyFont="1" applyFill="1"/>
    <xf numFmtId="0" fontId="42" fillId="0" borderId="0" xfId="0" applyFont="1"/>
    <xf numFmtId="0" fontId="43" fillId="0" borderId="0" xfId="0" applyFont="1" applyAlignment="1">
      <alignment vertical="center"/>
    </xf>
    <xf numFmtId="0" fontId="0" fillId="52"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24" fillId="38" borderId="10" xfId="42" applyFont="1" applyFill="1" applyBorder="1" applyAlignment="1">
      <alignment horizontal="left" vertical="center"/>
    </xf>
    <xf numFmtId="0" fontId="32" fillId="51" borderId="0" xfId="0" applyFont="1" applyFill="1" applyAlignment="1">
      <alignment horizontal="left" vertical="center"/>
    </xf>
    <xf numFmtId="0" fontId="24" fillId="49" borderId="10" xfId="42" applyFont="1" applyFill="1" applyBorder="1" applyAlignment="1">
      <alignment horizontal="left" vertical="center"/>
    </xf>
    <xf numFmtId="0" fontId="24" fillId="50" borderId="10" xfId="42" applyFont="1" applyFill="1" applyBorder="1" applyAlignment="1">
      <alignment horizontal="left" vertical="center"/>
    </xf>
    <xf numFmtId="0" fontId="24" fillId="53" borderId="0" xfId="42" applyFont="1" applyFill="1" applyAlignment="1">
      <alignment horizontal="left" vertical="center"/>
    </xf>
    <xf numFmtId="0" fontId="32" fillId="40" borderId="0" xfId="0" applyFont="1" applyFill="1" applyAlignment="1">
      <alignment horizontal="left" vertical="center"/>
    </xf>
    <xf numFmtId="0" fontId="24" fillId="54"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23" fillId="35" borderId="10" xfId="42" applyFont="1" applyFill="1" applyBorder="1" applyAlignment="1">
      <alignment horizontal="left" vertical="center"/>
    </xf>
    <xf numFmtId="0" fontId="1" fillId="0" borderId="0" xfId="42" applyAlignment="1">
      <alignment horizontal="left" vertical="center"/>
    </xf>
    <xf numFmtId="0" fontId="19"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0" fillId="35" borderId="10" xfId="0" applyFill="1" applyBorder="1" applyAlignment="1">
      <alignment horizontal="left" vertical="center"/>
    </xf>
    <xf numFmtId="0" fontId="24" fillId="55" borderId="10" xfId="42" applyFont="1" applyFill="1" applyBorder="1" applyAlignment="1">
      <alignment horizontal="left" vertical="center"/>
    </xf>
    <xf numFmtId="0" fontId="19" fillId="43" borderId="10" xfId="42" applyFont="1" applyFill="1" applyBorder="1" applyAlignment="1">
      <alignment horizontal="left" vertical="center"/>
    </xf>
    <xf numFmtId="0" fontId="24" fillId="56" borderId="13" xfId="42" applyFont="1" applyFill="1" applyBorder="1" applyAlignment="1">
      <alignment horizontal="left" vertical="center"/>
    </xf>
    <xf numFmtId="0" fontId="19" fillId="57" borderId="10" xfId="42" applyFont="1" applyFill="1" applyBorder="1" applyAlignment="1">
      <alignment horizontal="left" vertical="center"/>
    </xf>
    <xf numFmtId="0" fontId="23" fillId="57" borderId="10" xfId="42" applyFont="1" applyFill="1" applyBorder="1" applyAlignment="1">
      <alignment horizontal="left" vertical="center"/>
    </xf>
    <xf numFmtId="0" fontId="19" fillId="57" borderId="13" xfId="42" applyFont="1" applyFill="1" applyBorder="1" applyAlignment="1">
      <alignment horizontal="left" vertical="center"/>
    </xf>
    <xf numFmtId="0" fontId="0" fillId="46" borderId="0" xfId="0" applyFill="1"/>
    <xf numFmtId="0" fontId="0" fillId="0" borderId="10" xfId="0" applyBorder="1"/>
    <xf numFmtId="0" fontId="44" fillId="43" borderId="0" xfId="0" applyFont="1" applyFill="1"/>
    <xf numFmtId="0" fontId="45" fillId="0" borderId="0" xfId="0" applyFont="1" applyAlignment="1">
      <alignment vertical="center"/>
    </xf>
    <xf numFmtId="0" fontId="45"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49" borderId="10" xfId="42" applyFont="1" applyFill="1" applyBorder="1" applyAlignment="1">
      <alignment horizontal="left" vertical="top" wrapText="1"/>
    </xf>
    <xf numFmtId="0" fontId="19" fillId="59" borderId="10" xfId="42" applyFont="1" applyFill="1" applyBorder="1" applyAlignment="1">
      <alignment horizontal="left" vertical="top" wrapText="1"/>
    </xf>
    <xf numFmtId="0" fontId="19" fillId="49"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1" borderId="0" xfId="0" applyFont="1" applyFill="1"/>
    <xf numFmtId="0" fontId="32" fillId="58" borderId="0" xfId="0" applyFont="1" applyFill="1"/>
    <xf numFmtId="0" fontId="14" fillId="0" borderId="0" xfId="0" applyFont="1"/>
    <xf numFmtId="0" fontId="41" fillId="0" borderId="0" xfId="43" applyFill="1"/>
    <xf numFmtId="0" fontId="41" fillId="0" borderId="0" xfId="43"/>
    <xf numFmtId="0" fontId="20" fillId="37" borderId="0" xfId="0" applyFont="1" applyFill="1"/>
    <xf numFmtId="0" fontId="19" fillId="49" borderId="16" xfId="42" applyFont="1" applyFill="1" applyBorder="1" applyAlignment="1">
      <alignment horizontal="left" vertical="top" wrapText="1"/>
    </xf>
    <xf numFmtId="0" fontId="19" fillId="0" borderId="0" xfId="42" applyFont="1" applyAlignment="1">
      <alignment horizontal="left" vertical="top" wrapText="1"/>
    </xf>
    <xf numFmtId="0" fontId="1" fillId="0" borderId="0" xfId="42" applyAlignment="1">
      <alignment wrapText="1"/>
    </xf>
    <xf numFmtId="0" fontId="24" fillId="0" borderId="10" xfId="42" applyFont="1" applyBorder="1" applyAlignment="1">
      <alignment horizontal="left" vertical="top"/>
    </xf>
    <xf numFmtId="0" fontId="24" fillId="43" borderId="10" xfId="42" applyFont="1" applyFill="1" applyBorder="1" applyAlignment="1">
      <alignment horizontal="left" vertical="center" wrapText="1"/>
    </xf>
    <xf numFmtId="0" fontId="19" fillId="0" borderId="10" xfId="42" applyFont="1" applyBorder="1" applyAlignment="1">
      <alignment horizontal="left" vertical="center" wrapText="1"/>
    </xf>
    <xf numFmtId="0" fontId="27" fillId="0" borderId="10" xfId="42" applyFont="1" applyBorder="1" applyAlignment="1">
      <alignment horizontal="left" vertical="center" wrapText="1"/>
    </xf>
    <xf numFmtId="0" fontId="1" fillId="0" borderId="10" xfId="42" applyBorder="1" applyAlignment="1">
      <alignment horizontal="left" vertical="center"/>
    </xf>
    <xf numFmtId="0" fontId="0" fillId="37" borderId="0" xfId="0" applyFill="1" applyAlignment="1">
      <alignment horizontal="left" vertical="center"/>
    </xf>
    <xf numFmtId="0" fontId="19" fillId="37" borderId="10" xfId="42" applyFont="1" applyFill="1" applyBorder="1" applyAlignment="1">
      <alignment horizontal="left" vertical="center"/>
    </xf>
    <xf numFmtId="0" fontId="1" fillId="37" borderId="0" xfId="42" applyFill="1" applyAlignment="1">
      <alignment horizontal="left" vertical="center"/>
    </xf>
    <xf numFmtId="0" fontId="34" fillId="57" borderId="10" xfId="42" applyFont="1" applyFill="1" applyBorder="1" applyAlignment="1">
      <alignment horizontal="left" vertical="center"/>
    </xf>
    <xf numFmtId="0" fontId="24" fillId="60" borderId="10" xfId="42" applyFont="1" applyFill="1" applyBorder="1" applyAlignment="1">
      <alignment horizontal="left" vertical="center"/>
    </xf>
    <xf numFmtId="0" fontId="33" fillId="57" borderId="10" xfId="42" applyFont="1" applyFill="1" applyBorder="1" applyAlignment="1">
      <alignment horizontal="left" vertical="center"/>
    </xf>
    <xf numFmtId="0" fontId="1" fillId="57" borderId="0" xfId="42" applyFill="1"/>
    <xf numFmtId="0" fontId="1" fillId="57" borderId="0" xfId="42" applyFill="1" applyAlignment="1">
      <alignment horizontal="left" vertical="center"/>
    </xf>
    <xf numFmtId="0" fontId="0" fillId="57" borderId="0" xfId="0" applyFill="1" applyAlignment="1">
      <alignment horizontal="left" vertical="center"/>
    </xf>
    <xf numFmtId="0" fontId="24" fillId="57" borderId="0" xfId="42" applyFont="1" applyFill="1" applyAlignment="1">
      <alignment horizontal="left" vertical="center"/>
    </xf>
    <xf numFmtId="0" fontId="24" fillId="57" borderId="10" xfId="42" applyFont="1" applyFill="1" applyBorder="1" applyAlignment="1">
      <alignment horizontal="left" vertical="center"/>
    </xf>
    <xf numFmtId="0" fontId="19" fillId="57" borderId="10" xfId="42" applyFont="1" applyFill="1" applyBorder="1" applyAlignment="1">
      <alignment horizontal="left" vertical="center" wrapText="1"/>
    </xf>
    <xf numFmtId="0" fontId="27" fillId="57" borderId="10" xfId="42" applyFont="1" applyFill="1" applyBorder="1" applyAlignment="1">
      <alignment horizontal="left" vertical="center"/>
    </xf>
    <xf numFmtId="0" fontId="19" fillId="35" borderId="14" xfId="42" applyFont="1" applyFill="1" applyBorder="1" applyAlignment="1">
      <alignment horizontal="left" vertical="center"/>
    </xf>
    <xf numFmtId="0" fontId="0" fillId="35" borderId="0" xfId="0" applyFill="1" applyAlignment="1">
      <alignment horizontal="left" vertical="center"/>
    </xf>
    <xf numFmtId="0" fontId="24" fillId="0" borderId="10" xfId="42" applyFont="1" applyBorder="1" applyAlignment="1">
      <alignment horizontal="left" vertical="center"/>
    </xf>
    <xf numFmtId="0" fontId="33" fillId="0" borderId="10" xfId="42" applyFont="1" applyBorder="1" applyAlignment="1">
      <alignment horizontal="left" vertical="center"/>
    </xf>
    <xf numFmtId="0" fontId="27" fillId="57" borderId="10" xfId="42" applyFont="1" applyFill="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C54"/>
  <sheetViews>
    <sheetView tabSelected="1" topLeftCell="F1" zoomScaleNormal="100" workbookViewId="0">
      <pane ySplit="1" topLeftCell="A2" activePane="bottomLeft" state="frozen"/>
      <selection pane="bottomLeft" activeCell="I4" sqref="I4"/>
    </sheetView>
  </sheetViews>
  <sheetFormatPr defaultColWidth="12.5703125" defaultRowHeight="15" x14ac:dyDescent="0.25"/>
  <cols>
    <col min="1" max="1" width="18.85546875" style="107" customWidth="1"/>
    <col min="2" max="2" width="6.85546875" style="62" customWidth="1"/>
    <col min="3" max="3" width="29.42578125" style="62" customWidth="1"/>
    <col min="4" max="4" width="28.28515625" style="62" customWidth="1"/>
    <col min="5" max="5" width="38.28515625" style="108" customWidth="1"/>
    <col min="6" max="6" width="44.28515625" style="62" customWidth="1"/>
    <col min="7" max="7" width="11.42578125" style="62" customWidth="1"/>
    <col min="8" max="8" width="39.85546875" style="159" customWidth="1"/>
    <col min="9" max="9" width="53.42578125" style="159" customWidth="1"/>
    <col min="10" max="10" width="31.7109375" style="62" customWidth="1"/>
    <col min="11" max="11" width="25.42578125" style="62" customWidth="1"/>
    <col min="12" max="12" width="42.28515625" style="62" customWidth="1"/>
    <col min="13" max="13" width="41.140625" style="62" customWidth="1"/>
    <col min="14" max="14" width="36.7109375" customWidth="1"/>
    <col min="15" max="15" width="33.85546875" style="62" customWidth="1"/>
    <col min="16" max="16" width="39.42578125" style="62" customWidth="1"/>
    <col min="17" max="17" width="4" style="62" customWidth="1"/>
    <col min="18" max="18" width="16.7109375" style="171" customWidth="1"/>
    <col min="19" max="19" width="20.5703125" style="171" customWidth="1"/>
    <col min="20" max="20" width="19.42578125" style="62" customWidth="1"/>
    <col min="21" max="21" width="12.42578125" style="62" customWidth="1"/>
    <col min="22" max="28" width="12.5703125" style="62" customWidth="1"/>
    <col min="29" max="29" width="2.7109375" style="62" customWidth="1"/>
    <col min="30" max="16384" width="12.5703125" style="62"/>
  </cols>
  <sheetData>
    <row r="1" spans="1:29" ht="15.75" x14ac:dyDescent="0.25">
      <c r="A1" s="109" t="s">
        <v>1643</v>
      </c>
      <c r="B1" s="110" t="s">
        <v>1464</v>
      </c>
      <c r="C1" s="110" t="s">
        <v>1876</v>
      </c>
      <c r="D1" s="110" t="s">
        <v>1465</v>
      </c>
      <c r="E1" s="111" t="s">
        <v>1275</v>
      </c>
      <c r="F1" s="112" t="s">
        <v>1447</v>
      </c>
      <c r="G1" s="109" t="s">
        <v>1274</v>
      </c>
      <c r="H1" s="161" t="s">
        <v>1273</v>
      </c>
      <c r="I1" s="161" t="s">
        <v>1417</v>
      </c>
      <c r="J1" s="160" t="s">
        <v>2222</v>
      </c>
      <c r="K1" s="129" t="s">
        <v>1272</v>
      </c>
      <c r="L1" s="111" t="s">
        <v>1271</v>
      </c>
      <c r="M1" s="111" t="s">
        <v>1270</v>
      </c>
      <c r="N1" s="114" t="s">
        <v>1877</v>
      </c>
      <c r="O1" s="115" t="s">
        <v>1788</v>
      </c>
      <c r="P1" s="116" t="s">
        <v>1878</v>
      </c>
      <c r="Q1" s="113" t="s">
        <v>576</v>
      </c>
      <c r="R1" s="169" t="s">
        <v>1269</v>
      </c>
      <c r="S1" s="169" t="s">
        <v>1</v>
      </c>
      <c r="T1" s="131" t="s">
        <v>1268</v>
      </c>
      <c r="U1" s="117" t="s">
        <v>489</v>
      </c>
      <c r="V1" s="117" t="s">
        <v>488</v>
      </c>
      <c r="W1" s="117" t="s">
        <v>490</v>
      </c>
      <c r="X1" s="117" t="s">
        <v>487</v>
      </c>
      <c r="Y1" s="117" t="s">
        <v>485</v>
      </c>
      <c r="Z1" s="117" t="s">
        <v>558</v>
      </c>
      <c r="AA1" s="117" t="s">
        <v>491</v>
      </c>
      <c r="AB1" s="117" t="s">
        <v>486</v>
      </c>
      <c r="AC1" s="118" t="s">
        <v>576</v>
      </c>
    </row>
    <row r="2" spans="1:29" ht="141.75" x14ac:dyDescent="0.25">
      <c r="A2" s="123" t="s">
        <v>2208</v>
      </c>
      <c r="B2" s="123">
        <v>34</v>
      </c>
      <c r="C2" s="123" t="s">
        <v>1903</v>
      </c>
      <c r="D2" s="123" t="s">
        <v>1285</v>
      </c>
      <c r="E2" s="119" t="s">
        <v>447</v>
      </c>
      <c r="F2" s="121" t="s">
        <v>1452</v>
      </c>
      <c r="G2" s="124" t="s">
        <v>1142</v>
      </c>
      <c r="H2" s="162" t="s">
        <v>1228</v>
      </c>
      <c r="I2" s="162" t="s">
        <v>2238</v>
      </c>
      <c r="J2" s="124" t="s">
        <v>1421</v>
      </c>
      <c r="K2" s="130" t="s">
        <v>1227</v>
      </c>
      <c r="L2" s="121" t="s">
        <v>1140</v>
      </c>
      <c r="M2" s="121" t="s">
        <v>1139</v>
      </c>
      <c r="N2" s="126" t="s">
        <v>1815</v>
      </c>
      <c r="O2" s="124" t="s">
        <v>447</v>
      </c>
      <c r="P2" s="123" t="s">
        <v>1858</v>
      </c>
      <c r="Q2" s="125" t="s">
        <v>576</v>
      </c>
      <c r="R2" s="132" t="b">
        <v>0</v>
      </c>
      <c r="S2" s="170" t="s">
        <v>947</v>
      </c>
      <c r="T2" s="132"/>
      <c r="U2" s="123" t="s">
        <v>947</v>
      </c>
      <c r="V2" s="123" t="s">
        <v>947</v>
      </c>
      <c r="W2" s="123" t="s">
        <v>947</v>
      </c>
      <c r="X2" s="123" t="b">
        <v>1</v>
      </c>
      <c r="Y2" s="123" t="b">
        <v>1</v>
      </c>
      <c r="Z2" s="123" t="b">
        <v>1</v>
      </c>
      <c r="AA2" s="123" t="s">
        <v>947</v>
      </c>
      <c r="AB2" s="123" t="s">
        <v>947</v>
      </c>
      <c r="AC2" s="124" t="s">
        <v>576</v>
      </c>
    </row>
    <row r="3" spans="1:29" ht="94.5" x14ac:dyDescent="0.25">
      <c r="A3" s="123" t="s">
        <v>2208</v>
      </c>
      <c r="B3" s="123">
        <v>36</v>
      </c>
      <c r="C3" s="123" t="s">
        <v>1905</v>
      </c>
      <c r="D3" s="123" t="s">
        <v>1285</v>
      </c>
      <c r="E3" s="119" t="s">
        <v>448</v>
      </c>
      <c r="F3" s="121" t="s">
        <v>1226</v>
      </c>
      <c r="G3" s="124" t="s">
        <v>1142</v>
      </c>
      <c r="H3" s="162" t="s">
        <v>1225</v>
      </c>
      <c r="I3" s="162" t="s">
        <v>2240</v>
      </c>
      <c r="J3" s="124" t="s">
        <v>1442</v>
      </c>
      <c r="K3" s="130" t="s">
        <v>1217</v>
      </c>
      <c r="L3" s="121" t="s">
        <v>1140</v>
      </c>
      <c r="M3" s="121" t="s">
        <v>1139</v>
      </c>
      <c r="N3" s="126" t="s">
        <v>1817</v>
      </c>
      <c r="O3" s="124" t="s">
        <v>448</v>
      </c>
      <c r="P3" s="123" t="s">
        <v>1860</v>
      </c>
      <c r="Q3" s="125" t="s">
        <v>576</v>
      </c>
      <c r="R3" s="132" t="b">
        <v>0</v>
      </c>
      <c r="S3" s="170" t="s">
        <v>947</v>
      </c>
      <c r="T3" s="132" t="s">
        <v>947</v>
      </c>
      <c r="U3" s="123" t="s">
        <v>947</v>
      </c>
      <c r="V3" s="123" t="s">
        <v>947</v>
      </c>
      <c r="W3" s="123" t="s">
        <v>947</v>
      </c>
      <c r="X3" s="123" t="b">
        <v>1</v>
      </c>
      <c r="Y3" s="123" t="b">
        <v>1</v>
      </c>
      <c r="Z3" s="123" t="b">
        <v>1</v>
      </c>
      <c r="AA3" s="123" t="s">
        <v>947</v>
      </c>
      <c r="AB3" s="123" t="s">
        <v>947</v>
      </c>
      <c r="AC3" s="124" t="s">
        <v>576</v>
      </c>
    </row>
    <row r="4" spans="1:29" ht="78.75" x14ac:dyDescent="0.25">
      <c r="A4" s="123" t="s">
        <v>2208</v>
      </c>
      <c r="B4" s="123">
        <v>35</v>
      </c>
      <c r="C4" s="123" t="s">
        <v>1904</v>
      </c>
      <c r="D4" s="123" t="s">
        <v>1285</v>
      </c>
      <c r="E4" s="175" t="s">
        <v>449</v>
      </c>
      <c r="F4" s="121" t="s">
        <v>1451</v>
      </c>
      <c r="G4" s="124" t="s">
        <v>1149</v>
      </c>
      <c r="H4" s="162" t="s">
        <v>1419</v>
      </c>
      <c r="I4" s="162" t="s">
        <v>1426</v>
      </c>
      <c r="J4" s="124" t="s">
        <v>1442</v>
      </c>
      <c r="K4" s="130" t="s">
        <v>1224</v>
      </c>
      <c r="L4" s="121" t="s">
        <v>1223</v>
      </c>
      <c r="M4" s="121" t="s">
        <v>1222</v>
      </c>
      <c r="N4" s="126" t="s">
        <v>1816</v>
      </c>
      <c r="O4" s="124" t="s">
        <v>449</v>
      </c>
      <c r="P4" s="123" t="s">
        <v>1859</v>
      </c>
      <c r="Q4" s="125" t="s">
        <v>576</v>
      </c>
      <c r="R4" s="132" t="b">
        <v>0</v>
      </c>
      <c r="S4" s="170" t="s">
        <v>947</v>
      </c>
      <c r="T4" s="132" t="s">
        <v>947</v>
      </c>
      <c r="U4" s="123" t="s">
        <v>947</v>
      </c>
      <c r="V4" s="123" t="s">
        <v>947</v>
      </c>
      <c r="W4" s="123" t="s">
        <v>947</v>
      </c>
      <c r="X4" s="123" t="b">
        <v>1</v>
      </c>
      <c r="Y4" s="123" t="b">
        <v>1</v>
      </c>
      <c r="Z4" s="123" t="b">
        <v>1</v>
      </c>
      <c r="AA4" s="123" t="s">
        <v>947</v>
      </c>
      <c r="AB4" s="123" t="s">
        <v>947</v>
      </c>
      <c r="AC4" s="124" t="s">
        <v>576</v>
      </c>
    </row>
    <row r="5" spans="1:29" ht="15.75" x14ac:dyDescent="0.25">
      <c r="A5" s="123" t="s">
        <v>2211</v>
      </c>
      <c r="B5" s="123">
        <v>47</v>
      </c>
      <c r="C5" s="123" t="s">
        <v>1910</v>
      </c>
      <c r="D5" s="123" t="s">
        <v>1288</v>
      </c>
      <c r="E5" s="119" t="s">
        <v>2</v>
      </c>
      <c r="F5" s="121" t="s">
        <v>1453</v>
      </c>
      <c r="G5" s="124" t="s">
        <v>1149</v>
      </c>
      <c r="H5" s="162" t="s">
        <v>484</v>
      </c>
      <c r="I5" s="162" t="s">
        <v>484</v>
      </c>
      <c r="J5" s="124"/>
      <c r="K5" s="130" t="s">
        <v>484</v>
      </c>
      <c r="L5" s="121" t="s">
        <v>1204</v>
      </c>
      <c r="M5" s="121" t="s">
        <v>1203</v>
      </c>
      <c r="N5" s="126" t="s">
        <v>1822</v>
      </c>
      <c r="O5" s="124" t="s">
        <v>2</v>
      </c>
      <c r="P5" s="123" t="s">
        <v>1865</v>
      </c>
      <c r="Q5" s="125" t="s">
        <v>576</v>
      </c>
      <c r="R5" s="132" t="b">
        <v>1</v>
      </c>
      <c r="S5" s="132" t="s">
        <v>1202</v>
      </c>
      <c r="T5" s="132" t="s">
        <v>947</v>
      </c>
      <c r="U5" s="127" t="s">
        <v>947</v>
      </c>
      <c r="V5" s="127" t="s">
        <v>947</v>
      </c>
      <c r="W5" s="127" t="s">
        <v>947</v>
      </c>
      <c r="X5" s="127" t="s">
        <v>947</v>
      </c>
      <c r="Y5" s="127" t="s">
        <v>947</v>
      </c>
      <c r="Z5" s="127" t="s">
        <v>947</v>
      </c>
      <c r="AA5" s="127" t="s">
        <v>947</v>
      </c>
      <c r="AB5" s="127" t="s">
        <v>947</v>
      </c>
      <c r="AC5" s="124" t="s">
        <v>576</v>
      </c>
    </row>
    <row r="6" spans="1:29" ht="15.75" x14ac:dyDescent="0.25">
      <c r="A6" s="123" t="s">
        <v>2211</v>
      </c>
      <c r="B6" s="123">
        <v>48</v>
      </c>
      <c r="C6" s="123" t="s">
        <v>1910</v>
      </c>
      <c r="D6" s="123" t="s">
        <v>1288</v>
      </c>
      <c r="E6" s="119" t="s">
        <v>3</v>
      </c>
      <c r="F6" s="121" t="s">
        <v>1201</v>
      </c>
      <c r="G6" s="124" t="s">
        <v>1149</v>
      </c>
      <c r="H6" s="162" t="s">
        <v>484</v>
      </c>
      <c r="I6" s="162" t="s">
        <v>484</v>
      </c>
      <c r="J6" s="124"/>
      <c r="K6" s="130" t="s">
        <v>484</v>
      </c>
      <c r="L6" s="122" t="s">
        <v>1200</v>
      </c>
      <c r="M6" s="122" t="s">
        <v>1199</v>
      </c>
      <c r="N6" s="126" t="s">
        <v>1822</v>
      </c>
      <c r="O6" s="124" t="s">
        <v>2</v>
      </c>
      <c r="P6" s="123" t="s">
        <v>1865</v>
      </c>
      <c r="Q6" s="125" t="s">
        <v>576</v>
      </c>
      <c r="R6" s="132" t="b">
        <v>1</v>
      </c>
      <c r="S6" s="132" t="s">
        <v>1198</v>
      </c>
      <c r="T6" s="132" t="s">
        <v>947</v>
      </c>
      <c r="U6" s="127" t="s">
        <v>947</v>
      </c>
      <c r="V6" s="127" t="s">
        <v>947</v>
      </c>
      <c r="W6" s="127" t="s">
        <v>947</v>
      </c>
      <c r="X6" s="127" t="s">
        <v>947</v>
      </c>
      <c r="Y6" s="127" t="s">
        <v>947</v>
      </c>
      <c r="Z6" s="127" t="s">
        <v>947</v>
      </c>
      <c r="AA6" s="127" t="s">
        <v>947</v>
      </c>
      <c r="AB6" s="127" t="s">
        <v>947</v>
      </c>
      <c r="AC6" s="124" t="s">
        <v>576</v>
      </c>
    </row>
    <row r="7" spans="1:29" ht="94.5" x14ac:dyDescent="0.25">
      <c r="A7" s="123" t="s">
        <v>2208</v>
      </c>
      <c r="B7" s="123">
        <v>6</v>
      </c>
      <c r="C7" s="123" t="s">
        <v>1883</v>
      </c>
      <c r="D7" s="123" t="s">
        <v>1286</v>
      </c>
      <c r="E7" s="119" t="s">
        <v>450</v>
      </c>
      <c r="F7" s="121" t="s">
        <v>1457</v>
      </c>
      <c r="G7" s="124" t="s">
        <v>1142</v>
      </c>
      <c r="H7" s="162" t="s">
        <v>1219</v>
      </c>
      <c r="I7" s="162" t="s">
        <v>1429</v>
      </c>
      <c r="J7" s="124" t="s">
        <v>1442</v>
      </c>
      <c r="K7" s="130" t="s">
        <v>484</v>
      </c>
      <c r="L7" s="121" t="s">
        <v>1140</v>
      </c>
      <c r="M7" s="121" t="s">
        <v>1139</v>
      </c>
      <c r="N7" s="126" t="s">
        <v>1794</v>
      </c>
      <c r="O7" s="124" t="s">
        <v>450</v>
      </c>
      <c r="P7" s="123" t="s">
        <v>1839</v>
      </c>
      <c r="Q7" s="125" t="s">
        <v>576</v>
      </c>
      <c r="R7" s="132" t="b">
        <v>0</v>
      </c>
      <c r="S7" s="170" t="s">
        <v>947</v>
      </c>
      <c r="T7" s="132" t="s">
        <v>947</v>
      </c>
      <c r="U7" s="123" t="s">
        <v>947</v>
      </c>
      <c r="V7" s="123" t="s">
        <v>947</v>
      </c>
      <c r="W7" s="123" t="s">
        <v>947</v>
      </c>
      <c r="X7" s="123" t="s">
        <v>947</v>
      </c>
      <c r="Y7" s="123" t="b">
        <v>1</v>
      </c>
      <c r="Z7" s="123" t="s">
        <v>947</v>
      </c>
      <c r="AA7" s="123" t="s">
        <v>947</v>
      </c>
      <c r="AB7" s="123" t="s">
        <v>947</v>
      </c>
      <c r="AC7" s="124" t="s">
        <v>576</v>
      </c>
    </row>
    <row r="8" spans="1:29" ht="78.75" x14ac:dyDescent="0.25">
      <c r="A8" s="123" t="s">
        <v>2208</v>
      </c>
      <c r="B8" s="123">
        <v>7</v>
      </c>
      <c r="C8" s="123" t="s">
        <v>1922</v>
      </c>
      <c r="D8" s="123" t="s">
        <v>1288</v>
      </c>
      <c r="E8" s="119" t="s">
        <v>451</v>
      </c>
      <c r="F8" s="178" t="s">
        <v>1497</v>
      </c>
      <c r="G8" s="124" t="s">
        <v>1142</v>
      </c>
      <c r="H8" s="162" t="s">
        <v>412</v>
      </c>
      <c r="I8" s="162" t="s">
        <v>2239</v>
      </c>
      <c r="J8" s="124" t="s">
        <v>1442</v>
      </c>
      <c r="K8" s="130" t="s">
        <v>1221</v>
      </c>
      <c r="L8" s="121" t="s">
        <v>1140</v>
      </c>
      <c r="M8" s="121" t="s">
        <v>1139</v>
      </c>
      <c r="N8" s="126" t="s">
        <v>1831</v>
      </c>
      <c r="O8" s="124" t="s">
        <v>451</v>
      </c>
      <c r="P8" s="126" t="s">
        <v>1874</v>
      </c>
      <c r="Q8" s="125" t="s">
        <v>576</v>
      </c>
      <c r="R8" s="132" t="b">
        <v>0</v>
      </c>
      <c r="S8" s="170" t="s">
        <v>947</v>
      </c>
      <c r="T8" s="132" t="s">
        <v>947</v>
      </c>
      <c r="U8" s="123" t="s">
        <v>947</v>
      </c>
      <c r="V8" s="123" t="s">
        <v>947</v>
      </c>
      <c r="W8" s="123" t="s">
        <v>947</v>
      </c>
      <c r="X8" s="123" t="s">
        <v>947</v>
      </c>
      <c r="Y8" s="123" t="b">
        <v>1</v>
      </c>
      <c r="Z8" s="123" t="s">
        <v>947</v>
      </c>
      <c r="AA8" s="123" t="s">
        <v>947</v>
      </c>
      <c r="AB8" s="123" t="s">
        <v>947</v>
      </c>
      <c r="AC8" s="124" t="s">
        <v>576</v>
      </c>
    </row>
    <row r="9" spans="1:29" ht="141.75" x14ac:dyDescent="0.25">
      <c r="A9" s="172" t="s">
        <v>2208</v>
      </c>
      <c r="B9" s="172">
        <v>0</v>
      </c>
      <c r="C9" s="172" t="s">
        <v>1885</v>
      </c>
      <c r="D9" s="172" t="s">
        <v>1286</v>
      </c>
      <c r="E9" s="175" t="s">
        <v>452</v>
      </c>
      <c r="F9" s="177" t="s">
        <v>1220</v>
      </c>
      <c r="G9" s="132" t="s">
        <v>1142</v>
      </c>
      <c r="H9" s="176" t="s">
        <v>2224</v>
      </c>
      <c r="I9" s="176" t="s">
        <v>2225</v>
      </c>
      <c r="J9" s="132" t="s">
        <v>1442</v>
      </c>
      <c r="K9" s="132" t="s">
        <v>1217</v>
      </c>
      <c r="L9" s="132" t="s">
        <v>1140</v>
      </c>
      <c r="M9" s="132" t="s">
        <v>1139</v>
      </c>
      <c r="N9" s="173" t="s">
        <v>1796</v>
      </c>
      <c r="O9" s="132" t="s">
        <v>452</v>
      </c>
      <c r="P9" s="172" t="s">
        <v>1841</v>
      </c>
      <c r="Q9" s="174" t="s">
        <v>576</v>
      </c>
      <c r="R9" s="132" t="b">
        <v>0</v>
      </c>
      <c r="S9" s="170" t="s">
        <v>947</v>
      </c>
      <c r="T9" s="132" t="s">
        <v>947</v>
      </c>
      <c r="U9" s="172" t="s">
        <v>947</v>
      </c>
      <c r="V9" s="172" t="s">
        <v>947</v>
      </c>
      <c r="W9" s="172" t="s">
        <v>947</v>
      </c>
      <c r="X9" s="172" t="b">
        <v>1</v>
      </c>
      <c r="Y9" s="172" t="b">
        <v>1</v>
      </c>
      <c r="Z9" s="172" t="b">
        <v>1</v>
      </c>
      <c r="AA9" s="172" t="s">
        <v>947</v>
      </c>
      <c r="AB9" s="172" t="s">
        <v>947</v>
      </c>
      <c r="AC9" s="132" t="s">
        <v>576</v>
      </c>
    </row>
    <row r="10" spans="1:29" s="171" customFormat="1" ht="94.5" x14ac:dyDescent="0.25">
      <c r="A10" s="123" t="s">
        <v>1644</v>
      </c>
      <c r="B10" s="123">
        <v>51</v>
      </c>
      <c r="C10" s="123" t="s">
        <v>1912</v>
      </c>
      <c r="D10" s="123" t="s">
        <v>1289</v>
      </c>
      <c r="E10" s="119" t="s">
        <v>439</v>
      </c>
      <c r="F10" s="121" t="s">
        <v>1267</v>
      </c>
      <c r="G10" s="124" t="s">
        <v>1142</v>
      </c>
      <c r="H10" s="162" t="s">
        <v>1266</v>
      </c>
      <c r="I10" s="162" t="s">
        <v>1468</v>
      </c>
      <c r="J10" s="124"/>
      <c r="K10" s="130" t="s">
        <v>484</v>
      </c>
      <c r="L10" s="121" t="s">
        <v>1140</v>
      </c>
      <c r="M10" s="121" t="s">
        <v>1139</v>
      </c>
      <c r="N10" s="126" t="s">
        <v>1824</v>
      </c>
      <c r="O10" s="124" t="s">
        <v>439</v>
      </c>
      <c r="P10" s="123" t="s">
        <v>1867</v>
      </c>
      <c r="Q10" s="125" t="s">
        <v>576</v>
      </c>
      <c r="R10" s="132" t="b">
        <v>0</v>
      </c>
      <c r="S10" s="170" t="s">
        <v>947</v>
      </c>
      <c r="T10" s="134" t="s">
        <v>947</v>
      </c>
      <c r="U10" s="123" t="b">
        <v>1</v>
      </c>
      <c r="V10" s="123" t="s">
        <v>947</v>
      </c>
      <c r="W10" s="123" t="s">
        <v>947</v>
      </c>
      <c r="X10" s="123" t="s">
        <v>947</v>
      </c>
      <c r="Y10" s="123" t="s">
        <v>947</v>
      </c>
      <c r="Z10" s="123" t="s">
        <v>947</v>
      </c>
      <c r="AA10" s="123" t="s">
        <v>947</v>
      </c>
      <c r="AB10" s="123" t="s">
        <v>947</v>
      </c>
      <c r="AC10" s="124" t="s">
        <v>576</v>
      </c>
    </row>
    <row r="11" spans="1:29" s="171" customFormat="1" ht="15.75" x14ac:dyDescent="0.25">
      <c r="A11" s="123" t="s">
        <v>2211</v>
      </c>
      <c r="B11" s="123">
        <v>44</v>
      </c>
      <c r="C11" s="123" t="s">
        <v>1926</v>
      </c>
      <c r="D11" s="123" t="s">
        <v>1288</v>
      </c>
      <c r="E11" s="119" t="s">
        <v>5</v>
      </c>
      <c r="F11" s="121" t="s">
        <v>1197</v>
      </c>
      <c r="G11" s="124" t="s">
        <v>1142</v>
      </c>
      <c r="H11" s="162" t="s">
        <v>484</v>
      </c>
      <c r="I11" s="162" t="s">
        <v>484</v>
      </c>
      <c r="J11" s="124"/>
      <c r="K11" s="130" t="s">
        <v>484</v>
      </c>
      <c r="L11" s="121" t="s">
        <v>1140</v>
      </c>
      <c r="M11" s="121" t="s">
        <v>1139</v>
      </c>
      <c r="N11" s="126" t="s">
        <v>1834</v>
      </c>
      <c r="O11" s="124" t="s">
        <v>1498</v>
      </c>
      <c r="P11" s="123" t="s">
        <v>1875</v>
      </c>
      <c r="Q11" s="125" t="s">
        <v>576</v>
      </c>
      <c r="R11" s="132" t="b">
        <v>1</v>
      </c>
      <c r="S11" s="132" t="s">
        <v>1196</v>
      </c>
      <c r="T11" s="133"/>
      <c r="U11" s="127" t="s">
        <v>947</v>
      </c>
      <c r="V11" s="127" t="s">
        <v>947</v>
      </c>
      <c r="W11" s="127" t="s">
        <v>947</v>
      </c>
      <c r="X11" s="127" t="s">
        <v>947</v>
      </c>
      <c r="Y11" s="127" t="s">
        <v>947</v>
      </c>
      <c r="Z11" s="127" t="s">
        <v>947</v>
      </c>
      <c r="AA11" s="127" t="s">
        <v>947</v>
      </c>
      <c r="AB11" s="127" t="s">
        <v>947</v>
      </c>
      <c r="AC11" s="124" t="s">
        <v>576</v>
      </c>
    </row>
    <row r="12" spans="1:29" ht="15.75" x14ac:dyDescent="0.25">
      <c r="A12" s="123" t="s">
        <v>2211</v>
      </c>
      <c r="B12" s="123">
        <v>46</v>
      </c>
      <c r="C12" s="123" t="s">
        <v>1909</v>
      </c>
      <c r="D12" s="123" t="s">
        <v>1288</v>
      </c>
      <c r="E12" s="119" t="s">
        <v>6</v>
      </c>
      <c r="F12" s="121" t="s">
        <v>1195</v>
      </c>
      <c r="G12" s="124" t="s">
        <v>1149</v>
      </c>
      <c r="H12" s="162" t="s">
        <v>484</v>
      </c>
      <c r="I12" s="162" t="s">
        <v>484</v>
      </c>
      <c r="J12" s="124"/>
      <c r="K12" s="130" t="s">
        <v>484</v>
      </c>
      <c r="L12" s="121" t="s">
        <v>1194</v>
      </c>
      <c r="M12" s="121" t="s">
        <v>1194</v>
      </c>
      <c r="N12" s="126" t="s">
        <v>1821</v>
      </c>
      <c r="O12" s="124" t="s">
        <v>1928</v>
      </c>
      <c r="P12" s="123" t="s">
        <v>1864</v>
      </c>
      <c r="Q12" s="125" t="s">
        <v>576</v>
      </c>
      <c r="R12" s="132" t="b">
        <v>1</v>
      </c>
      <c r="S12" s="132" t="s">
        <v>7</v>
      </c>
      <c r="T12" s="134" t="s">
        <v>1193</v>
      </c>
      <c r="U12" s="127" t="s">
        <v>947</v>
      </c>
      <c r="V12" s="127" t="s">
        <v>947</v>
      </c>
      <c r="W12" s="127" t="s">
        <v>947</v>
      </c>
      <c r="X12" s="127" t="s">
        <v>947</v>
      </c>
      <c r="Y12" s="127" t="s">
        <v>947</v>
      </c>
      <c r="Z12" s="127" t="s">
        <v>947</v>
      </c>
      <c r="AA12" s="127" t="s">
        <v>947</v>
      </c>
      <c r="AB12" s="127" t="s">
        <v>947</v>
      </c>
      <c r="AC12" s="124" t="s">
        <v>576</v>
      </c>
    </row>
    <row r="13" spans="1:29" ht="15.75" x14ac:dyDescent="0.25">
      <c r="A13" s="123" t="s">
        <v>2211</v>
      </c>
      <c r="B13" s="123">
        <v>45</v>
      </c>
      <c r="C13" s="123" t="s">
        <v>1908</v>
      </c>
      <c r="D13" s="123" t="s">
        <v>1288</v>
      </c>
      <c r="E13" s="119" t="s">
        <v>9</v>
      </c>
      <c r="F13" s="121" t="s">
        <v>1454</v>
      </c>
      <c r="G13" s="124" t="s">
        <v>1142</v>
      </c>
      <c r="H13" s="162" t="s">
        <v>484</v>
      </c>
      <c r="I13" s="162" t="s">
        <v>484</v>
      </c>
      <c r="J13" s="124"/>
      <c r="K13" s="130" t="s">
        <v>484</v>
      </c>
      <c r="L13" s="121" t="s">
        <v>1140</v>
      </c>
      <c r="M13" s="121" t="s">
        <v>1139</v>
      </c>
      <c r="N13" s="126" t="s">
        <v>1820</v>
      </c>
      <c r="O13" s="124" t="s">
        <v>1927</v>
      </c>
      <c r="P13" s="123" t="s">
        <v>1863</v>
      </c>
      <c r="Q13" s="125" t="s">
        <v>576</v>
      </c>
      <c r="R13" s="132" t="b">
        <v>1</v>
      </c>
      <c r="S13" s="132" t="s">
        <v>1192</v>
      </c>
      <c r="T13" s="132" t="s">
        <v>947</v>
      </c>
      <c r="U13" s="127" t="s">
        <v>947</v>
      </c>
      <c r="V13" s="127" t="s">
        <v>947</v>
      </c>
      <c r="W13" s="127" t="s">
        <v>947</v>
      </c>
      <c r="X13" s="127" t="s">
        <v>947</v>
      </c>
      <c r="Y13" s="127" t="s">
        <v>947</v>
      </c>
      <c r="Z13" s="127" t="s">
        <v>947</v>
      </c>
      <c r="AA13" s="127" t="s">
        <v>947</v>
      </c>
      <c r="AB13" s="127" t="s">
        <v>947</v>
      </c>
      <c r="AC13" s="124" t="s">
        <v>576</v>
      </c>
    </row>
    <row r="14" spans="1:29" ht="126" x14ac:dyDescent="0.25">
      <c r="A14" s="123" t="s">
        <v>1644</v>
      </c>
      <c r="B14" s="123">
        <v>9</v>
      </c>
      <c r="C14" s="123" t="s">
        <v>1884</v>
      </c>
      <c r="D14" s="123" t="s">
        <v>1286</v>
      </c>
      <c r="E14" s="119" t="s">
        <v>11</v>
      </c>
      <c r="F14" s="121" t="s">
        <v>1450</v>
      </c>
      <c r="G14" s="124" t="s">
        <v>1231</v>
      </c>
      <c r="H14" s="162" t="s">
        <v>1443</v>
      </c>
      <c r="I14" s="162" t="s">
        <v>2241</v>
      </c>
      <c r="J14" s="124"/>
      <c r="K14" s="130" t="s">
        <v>484</v>
      </c>
      <c r="L14" s="121" t="s">
        <v>1140</v>
      </c>
      <c r="M14" s="121" t="s">
        <v>1139</v>
      </c>
      <c r="N14" s="126" t="s">
        <v>1795</v>
      </c>
      <c r="O14" s="124" t="s">
        <v>11</v>
      </c>
      <c r="P14" s="123" t="s">
        <v>1840</v>
      </c>
      <c r="Q14" s="125" t="s">
        <v>576</v>
      </c>
      <c r="R14" s="132" t="b">
        <v>1</v>
      </c>
      <c r="S14" s="132" t="s">
        <v>1265</v>
      </c>
      <c r="T14" s="132" t="s">
        <v>2223</v>
      </c>
      <c r="U14" s="123" t="s">
        <v>947</v>
      </c>
      <c r="V14" s="123" t="b">
        <v>1</v>
      </c>
      <c r="W14" s="123" t="s">
        <v>947</v>
      </c>
      <c r="X14" s="123" t="s">
        <v>947</v>
      </c>
      <c r="Y14" s="123" t="s">
        <v>947</v>
      </c>
      <c r="Z14" s="123" t="s">
        <v>947</v>
      </c>
      <c r="AA14" s="123" t="b">
        <v>1</v>
      </c>
      <c r="AB14" s="123" t="b">
        <v>1</v>
      </c>
      <c r="AC14" s="124" t="s">
        <v>576</v>
      </c>
    </row>
    <row r="15" spans="1:29" ht="15.75" x14ac:dyDescent="0.25">
      <c r="A15" s="123" t="s">
        <v>2211</v>
      </c>
      <c r="B15" s="123">
        <v>49</v>
      </c>
      <c r="C15" s="123" t="s">
        <v>1911</v>
      </c>
      <c r="D15" s="123" t="s">
        <v>1288</v>
      </c>
      <c r="E15" s="119" t="s">
        <v>1381</v>
      </c>
      <c r="F15" s="121" t="s">
        <v>1455</v>
      </c>
      <c r="G15" s="124" t="s">
        <v>1142</v>
      </c>
      <c r="H15" s="162" t="s">
        <v>484</v>
      </c>
      <c r="I15" s="162" t="s">
        <v>484</v>
      </c>
      <c r="J15" s="124"/>
      <c r="K15" s="130" t="s">
        <v>484</v>
      </c>
      <c r="L15" s="121" t="s">
        <v>1140</v>
      </c>
      <c r="M15" s="121" t="s">
        <v>1139</v>
      </c>
      <c r="N15" s="126" t="s">
        <v>1823</v>
      </c>
      <c r="O15" s="124" t="s">
        <v>1930</v>
      </c>
      <c r="P15" s="123" t="s">
        <v>1866</v>
      </c>
      <c r="Q15" s="125" t="s">
        <v>576</v>
      </c>
      <c r="R15" s="132" t="b">
        <v>1</v>
      </c>
      <c r="S15" s="132" t="s">
        <v>1152</v>
      </c>
      <c r="T15" s="132" t="s">
        <v>947</v>
      </c>
      <c r="U15" s="127" t="s">
        <v>947</v>
      </c>
      <c r="V15" s="127" t="s">
        <v>947</v>
      </c>
      <c r="W15" s="127" t="s">
        <v>947</v>
      </c>
      <c r="X15" s="127" t="s">
        <v>947</v>
      </c>
      <c r="Y15" s="127" t="s">
        <v>947</v>
      </c>
      <c r="Z15" s="127" t="s">
        <v>947</v>
      </c>
      <c r="AA15" s="127" t="s">
        <v>947</v>
      </c>
      <c r="AB15" s="127" t="s">
        <v>947</v>
      </c>
      <c r="AC15" s="124" t="s">
        <v>576</v>
      </c>
    </row>
    <row r="16" spans="1:29" ht="78.75" x14ac:dyDescent="0.25">
      <c r="A16" s="123" t="s">
        <v>2211</v>
      </c>
      <c r="B16" s="123">
        <v>50</v>
      </c>
      <c r="C16" s="123" t="s">
        <v>1911</v>
      </c>
      <c r="D16" s="123" t="s">
        <v>1288</v>
      </c>
      <c r="E16" s="119" t="s">
        <v>1382</v>
      </c>
      <c r="F16" s="121" t="s">
        <v>1151</v>
      </c>
      <c r="G16" s="124" t="s">
        <v>1142</v>
      </c>
      <c r="H16" s="162" t="s">
        <v>1383</v>
      </c>
      <c r="I16" s="162" t="s">
        <v>1425</v>
      </c>
      <c r="J16" s="124" t="s">
        <v>1442</v>
      </c>
      <c r="K16" s="130" t="s">
        <v>484</v>
      </c>
      <c r="L16" s="121" t="s">
        <v>1140</v>
      </c>
      <c r="M16" s="121" t="s">
        <v>1139</v>
      </c>
      <c r="N16" s="126" t="s">
        <v>1823</v>
      </c>
      <c r="O16" s="124" t="s">
        <v>1930</v>
      </c>
      <c r="P16" s="123" t="s">
        <v>1866</v>
      </c>
      <c r="Q16" s="125" t="s">
        <v>576</v>
      </c>
      <c r="R16" s="132" t="b">
        <v>1</v>
      </c>
      <c r="S16" s="132" t="s">
        <v>1384</v>
      </c>
      <c r="T16" s="132" t="s">
        <v>947</v>
      </c>
      <c r="U16" s="127" t="s">
        <v>947</v>
      </c>
      <c r="V16" s="127" t="s">
        <v>947</v>
      </c>
      <c r="W16" s="127" t="s">
        <v>947</v>
      </c>
      <c r="X16" s="127" t="s">
        <v>947</v>
      </c>
      <c r="Y16" s="127" t="s">
        <v>947</v>
      </c>
      <c r="Z16" s="127" t="s">
        <v>947</v>
      </c>
      <c r="AA16" s="127" t="s">
        <v>947</v>
      </c>
      <c r="AB16" s="127" t="s">
        <v>947</v>
      </c>
      <c r="AC16" s="124" t="s">
        <v>576</v>
      </c>
    </row>
    <row r="17" spans="1:29" ht="204.75" x14ac:dyDescent="0.25">
      <c r="A17" s="123" t="s">
        <v>1644</v>
      </c>
      <c r="B17" s="123">
        <v>23</v>
      </c>
      <c r="C17" s="123" t="s">
        <v>1894</v>
      </c>
      <c r="D17" s="123" t="s">
        <v>1285</v>
      </c>
      <c r="E17" s="128" t="s">
        <v>2227</v>
      </c>
      <c r="F17" s="121" t="s">
        <v>1448</v>
      </c>
      <c r="G17" s="124" t="s">
        <v>2228</v>
      </c>
      <c r="H17" s="162"/>
      <c r="I17" s="162" t="s">
        <v>2242</v>
      </c>
      <c r="J17" s="124"/>
      <c r="K17" s="130" t="s">
        <v>484</v>
      </c>
      <c r="L17" s="121" t="s">
        <v>1249</v>
      </c>
      <c r="M17" s="121" t="s">
        <v>1139</v>
      </c>
      <c r="N17" s="126" t="s">
        <v>1805</v>
      </c>
      <c r="O17" s="124" t="s">
        <v>442</v>
      </c>
      <c r="P17" s="123" t="s">
        <v>1850</v>
      </c>
      <c r="Q17" s="125" t="s">
        <v>576</v>
      </c>
      <c r="R17" s="132" t="b">
        <v>0</v>
      </c>
      <c r="S17" s="170" t="s">
        <v>947</v>
      </c>
      <c r="T17" s="132" t="s">
        <v>947</v>
      </c>
      <c r="U17" s="123" t="s">
        <v>947</v>
      </c>
      <c r="V17" s="123" t="s">
        <v>947</v>
      </c>
      <c r="W17" s="123" t="b">
        <v>1</v>
      </c>
      <c r="X17" s="123" t="s">
        <v>947</v>
      </c>
      <c r="Y17" s="123" t="b">
        <v>1</v>
      </c>
      <c r="Z17" s="123" t="s">
        <v>947</v>
      </c>
      <c r="AA17" s="123" t="b">
        <v>1</v>
      </c>
      <c r="AB17" s="123" t="b">
        <v>1</v>
      </c>
      <c r="AC17" s="124" t="s">
        <v>576</v>
      </c>
    </row>
    <row r="18" spans="1:29" ht="78.75" x14ac:dyDescent="0.25">
      <c r="A18" s="123" t="s">
        <v>2208</v>
      </c>
      <c r="B18" s="123">
        <v>37</v>
      </c>
      <c r="C18" s="123" t="s">
        <v>1906</v>
      </c>
      <c r="D18" s="123" t="s">
        <v>1285</v>
      </c>
      <c r="E18" s="119" t="s">
        <v>453</v>
      </c>
      <c r="F18" s="121" t="s">
        <v>1218</v>
      </c>
      <c r="G18" s="124" t="s">
        <v>1149</v>
      </c>
      <c r="H18" s="162" t="s">
        <v>413</v>
      </c>
      <c r="I18" s="162" t="s">
        <v>1423</v>
      </c>
      <c r="J18" s="124" t="s">
        <v>1442</v>
      </c>
      <c r="K18" s="130" t="s">
        <v>1217</v>
      </c>
      <c r="L18" s="121" t="s">
        <v>1216</v>
      </c>
      <c r="M18" s="121" t="s">
        <v>1216</v>
      </c>
      <c r="N18" s="126" t="s">
        <v>1818</v>
      </c>
      <c r="O18" s="124" t="s">
        <v>453</v>
      </c>
      <c r="P18" s="123" t="s">
        <v>1861</v>
      </c>
      <c r="Q18" s="125" t="s">
        <v>576</v>
      </c>
      <c r="R18" s="132" t="b">
        <v>0</v>
      </c>
      <c r="S18" s="170" t="s">
        <v>947</v>
      </c>
      <c r="T18" s="132" t="s">
        <v>947</v>
      </c>
      <c r="U18" s="123" t="s">
        <v>947</v>
      </c>
      <c r="V18" s="123" t="s">
        <v>947</v>
      </c>
      <c r="W18" s="123" t="s">
        <v>947</v>
      </c>
      <c r="X18" s="123" t="b">
        <v>1</v>
      </c>
      <c r="Y18" s="123" t="b">
        <v>1</v>
      </c>
      <c r="Z18" s="123" t="b">
        <v>1</v>
      </c>
      <c r="AA18" s="123" t="s">
        <v>947</v>
      </c>
      <c r="AB18" s="123" t="s">
        <v>947</v>
      </c>
      <c r="AC18" s="124" t="s">
        <v>576</v>
      </c>
    </row>
    <row r="19" spans="1:29" ht="78.75" x14ac:dyDescent="0.25">
      <c r="A19" s="123" t="s">
        <v>2208</v>
      </c>
      <c r="B19" s="123">
        <v>33</v>
      </c>
      <c r="C19" s="123" t="s">
        <v>1902</v>
      </c>
      <c r="D19" s="123" t="s">
        <v>1285</v>
      </c>
      <c r="E19" s="119" t="s">
        <v>454</v>
      </c>
      <c r="F19" s="121" t="s">
        <v>1215</v>
      </c>
      <c r="G19" s="124" t="s">
        <v>1149</v>
      </c>
      <c r="H19" s="162" t="s">
        <v>420</v>
      </c>
      <c r="I19" s="162" t="s">
        <v>1430</v>
      </c>
      <c r="J19" s="124" t="s">
        <v>1442</v>
      </c>
      <c r="K19" s="130" t="s">
        <v>1214</v>
      </c>
      <c r="L19" s="121" t="s">
        <v>1213</v>
      </c>
      <c r="M19" s="121" t="s">
        <v>1213</v>
      </c>
      <c r="N19" s="126" t="s">
        <v>1814</v>
      </c>
      <c r="O19" s="124" t="s">
        <v>454</v>
      </c>
      <c r="P19" s="123" t="s">
        <v>1857</v>
      </c>
      <c r="Q19" s="125" t="s">
        <v>576</v>
      </c>
      <c r="R19" s="132" t="b">
        <v>0</v>
      </c>
      <c r="S19" s="170" t="s">
        <v>947</v>
      </c>
      <c r="T19" s="132" t="s">
        <v>947</v>
      </c>
      <c r="U19" s="123" t="s">
        <v>947</v>
      </c>
      <c r="V19" s="123" t="s">
        <v>947</v>
      </c>
      <c r="W19" s="123" t="s">
        <v>947</v>
      </c>
      <c r="X19" s="123" t="b">
        <v>1</v>
      </c>
      <c r="Y19" s="123" t="b">
        <v>1</v>
      </c>
      <c r="Z19" s="123" t="b">
        <v>1</v>
      </c>
      <c r="AA19" s="123" t="s">
        <v>947</v>
      </c>
      <c r="AB19" s="123" t="s">
        <v>947</v>
      </c>
      <c r="AC19" s="124" t="s">
        <v>576</v>
      </c>
    </row>
    <row r="20" spans="1:29" ht="157.5" x14ac:dyDescent="0.25">
      <c r="A20" s="123" t="s">
        <v>2208</v>
      </c>
      <c r="B20" s="123">
        <v>32</v>
      </c>
      <c r="C20" s="123" t="s">
        <v>1902</v>
      </c>
      <c r="D20" s="123" t="s">
        <v>1285</v>
      </c>
      <c r="E20" s="119" t="s">
        <v>455</v>
      </c>
      <c r="F20" s="121" t="s">
        <v>1456</v>
      </c>
      <c r="G20" s="124" t="s">
        <v>1149</v>
      </c>
      <c r="H20" s="162" t="s">
        <v>1441</v>
      </c>
      <c r="I20" s="162" t="s">
        <v>2243</v>
      </c>
      <c r="J20" s="124" t="s">
        <v>1442</v>
      </c>
      <c r="K20" s="130" t="s">
        <v>484</v>
      </c>
      <c r="L20" s="121" t="s">
        <v>1212</v>
      </c>
      <c r="M20" s="121" t="s">
        <v>1212</v>
      </c>
      <c r="N20" s="126" t="s">
        <v>1813</v>
      </c>
      <c r="O20" s="124" t="s">
        <v>455</v>
      </c>
      <c r="P20" s="123" t="s">
        <v>1856</v>
      </c>
      <c r="Q20" s="125" t="s">
        <v>576</v>
      </c>
      <c r="R20" s="132" t="b">
        <v>0</v>
      </c>
      <c r="S20" s="170" t="s">
        <v>947</v>
      </c>
      <c r="T20" s="132" t="s">
        <v>947</v>
      </c>
      <c r="U20" s="123" t="s">
        <v>947</v>
      </c>
      <c r="V20" s="123" t="s">
        <v>947</v>
      </c>
      <c r="W20" s="123" t="s">
        <v>947</v>
      </c>
      <c r="X20" s="123" t="s">
        <v>947</v>
      </c>
      <c r="Y20" s="123" t="s">
        <v>947</v>
      </c>
      <c r="Z20" s="123" t="s">
        <v>947</v>
      </c>
      <c r="AA20" s="123" t="s">
        <v>947</v>
      </c>
      <c r="AB20" s="123" t="s">
        <v>947</v>
      </c>
      <c r="AC20" s="124" t="s">
        <v>576</v>
      </c>
    </row>
    <row r="21" spans="1:29" ht="283.5" x14ac:dyDescent="0.25">
      <c r="A21" s="123" t="s">
        <v>2211</v>
      </c>
      <c r="B21" s="123">
        <v>54</v>
      </c>
      <c r="C21" s="123" t="s">
        <v>1914</v>
      </c>
      <c r="D21" s="123" t="s">
        <v>1289</v>
      </c>
      <c r="E21" s="119" t="s">
        <v>456</v>
      </c>
      <c r="F21" s="121" t="s">
        <v>1458</v>
      </c>
      <c r="G21" s="124" t="s">
        <v>1142</v>
      </c>
      <c r="H21" s="162" t="s">
        <v>2230</v>
      </c>
      <c r="I21" s="163" t="s">
        <v>2244</v>
      </c>
      <c r="J21" s="124" t="s">
        <v>2229</v>
      </c>
      <c r="K21" s="130" t="s">
        <v>484</v>
      </c>
      <c r="L21" s="121" t="s">
        <v>1140</v>
      </c>
      <c r="M21" s="121" t="s">
        <v>1139</v>
      </c>
      <c r="N21" s="126" t="s">
        <v>1826</v>
      </c>
      <c r="O21" s="124" t="s">
        <v>456</v>
      </c>
      <c r="P21" s="123" t="s">
        <v>1869</v>
      </c>
      <c r="Q21" s="125" t="s">
        <v>576</v>
      </c>
      <c r="R21" s="132" t="b">
        <v>0</v>
      </c>
      <c r="S21" s="170" t="s">
        <v>947</v>
      </c>
      <c r="T21" s="132" t="s">
        <v>947</v>
      </c>
      <c r="U21" s="123" t="s">
        <v>947</v>
      </c>
      <c r="V21" s="123" t="s">
        <v>947</v>
      </c>
      <c r="W21" s="123" t="s">
        <v>947</v>
      </c>
      <c r="X21" s="123" t="s">
        <v>947</v>
      </c>
      <c r="Y21" s="123" t="b">
        <v>1</v>
      </c>
      <c r="Z21" s="123" t="s">
        <v>947</v>
      </c>
      <c r="AA21" s="123" t="b">
        <v>1</v>
      </c>
      <c r="AB21" s="123" t="s">
        <v>947</v>
      </c>
      <c r="AC21" s="124" t="s">
        <v>576</v>
      </c>
    </row>
    <row r="22" spans="1:29" ht="94.5" x14ac:dyDescent="0.25">
      <c r="A22" s="123" t="s">
        <v>2208</v>
      </c>
      <c r="B22" s="123">
        <v>52</v>
      </c>
      <c r="C22" s="123" t="s">
        <v>1913</v>
      </c>
      <c r="D22" s="123" t="s">
        <v>1289</v>
      </c>
      <c r="E22" s="119" t="s">
        <v>13</v>
      </c>
      <c r="F22" s="121" t="s">
        <v>1211</v>
      </c>
      <c r="G22" s="124" t="s">
        <v>1142</v>
      </c>
      <c r="H22" s="162" t="s">
        <v>1210</v>
      </c>
      <c r="I22" s="162" t="s">
        <v>1428</v>
      </c>
      <c r="J22" s="124" t="s">
        <v>1442</v>
      </c>
      <c r="K22" s="130" t="s">
        <v>484</v>
      </c>
      <c r="L22" s="121" t="s">
        <v>1140</v>
      </c>
      <c r="M22" s="121" t="s">
        <v>1139</v>
      </c>
      <c r="N22" s="126" t="s">
        <v>1825</v>
      </c>
      <c r="O22" s="124" t="s">
        <v>13</v>
      </c>
      <c r="P22" s="123" t="s">
        <v>1868</v>
      </c>
      <c r="Q22" s="125" t="s">
        <v>576</v>
      </c>
      <c r="R22" s="132" t="b">
        <v>1</v>
      </c>
      <c r="S22" s="132" t="s">
        <v>1183</v>
      </c>
      <c r="T22" s="132" t="s">
        <v>947</v>
      </c>
      <c r="U22" s="123" t="s">
        <v>947</v>
      </c>
      <c r="V22" s="123" t="s">
        <v>947</v>
      </c>
      <c r="W22" s="123" t="s">
        <v>947</v>
      </c>
      <c r="X22" s="123" t="s">
        <v>947</v>
      </c>
      <c r="Y22" s="123" t="s">
        <v>947</v>
      </c>
      <c r="Z22" s="123" t="s">
        <v>947</v>
      </c>
      <c r="AA22" s="123" t="b">
        <v>1</v>
      </c>
      <c r="AB22" s="123" t="s">
        <v>947</v>
      </c>
      <c r="AC22" s="124" t="s">
        <v>576</v>
      </c>
    </row>
    <row r="23" spans="1:29" ht="15.75" x14ac:dyDescent="0.25">
      <c r="A23" s="123" t="s">
        <v>1644</v>
      </c>
      <c r="B23" s="123">
        <v>4</v>
      </c>
      <c r="C23" s="123" t="s">
        <v>1881</v>
      </c>
      <c r="D23" s="123" t="s">
        <v>1287</v>
      </c>
      <c r="E23" s="119" t="s">
        <v>1264</v>
      </c>
      <c r="F23" s="121" t="s">
        <v>1449</v>
      </c>
      <c r="G23" s="124" t="s">
        <v>2226</v>
      </c>
      <c r="H23" s="162" t="s">
        <v>484</v>
      </c>
      <c r="I23" s="162" t="s">
        <v>484</v>
      </c>
      <c r="J23" s="124"/>
      <c r="K23" s="130" t="s">
        <v>484</v>
      </c>
      <c r="L23" s="121" t="s">
        <v>1140</v>
      </c>
      <c r="M23" s="121" t="s">
        <v>1139</v>
      </c>
      <c r="N23" s="126" t="s">
        <v>1792</v>
      </c>
      <c r="O23" s="124" t="s">
        <v>108</v>
      </c>
      <c r="P23" s="123" t="s">
        <v>1837</v>
      </c>
      <c r="Q23" s="125" t="s">
        <v>576</v>
      </c>
      <c r="R23" s="132" t="b">
        <v>0</v>
      </c>
      <c r="S23" s="170" t="s">
        <v>947</v>
      </c>
      <c r="T23" s="132" t="s">
        <v>1263</v>
      </c>
      <c r="U23" s="127" t="s">
        <v>947</v>
      </c>
      <c r="V23" s="127" t="s">
        <v>947</v>
      </c>
      <c r="W23" s="127" t="s">
        <v>947</v>
      </c>
      <c r="X23" s="127" t="s">
        <v>947</v>
      </c>
      <c r="Y23" s="127" t="s">
        <v>947</v>
      </c>
      <c r="Z23" s="127" t="s">
        <v>947</v>
      </c>
      <c r="AA23" s="127" t="s">
        <v>947</v>
      </c>
      <c r="AB23" s="127" t="s">
        <v>947</v>
      </c>
      <c r="AC23" s="124" t="s">
        <v>576</v>
      </c>
    </row>
    <row r="24" spans="1:29" ht="78.75" x14ac:dyDescent="0.25">
      <c r="A24" s="123" t="s">
        <v>2210</v>
      </c>
      <c r="B24" s="123">
        <v>55</v>
      </c>
      <c r="C24" s="123" t="s">
        <v>1915</v>
      </c>
      <c r="D24" s="123" t="s">
        <v>1289</v>
      </c>
      <c r="E24" s="119" t="s">
        <v>459</v>
      </c>
      <c r="F24" s="121" t="s">
        <v>1191</v>
      </c>
      <c r="G24" s="124" t="s">
        <v>1154</v>
      </c>
      <c r="H24" s="162" t="s">
        <v>1190</v>
      </c>
      <c r="I24" s="162"/>
      <c r="J24" s="124"/>
      <c r="K24" s="130" t="s">
        <v>484</v>
      </c>
      <c r="L24" s="121" t="s">
        <v>28</v>
      </c>
      <c r="M24" s="121" t="s">
        <v>28</v>
      </c>
      <c r="N24" s="126" t="s">
        <v>2231</v>
      </c>
      <c r="O24" s="124" t="s">
        <v>2232</v>
      </c>
      <c r="P24" s="123" t="s">
        <v>2231</v>
      </c>
      <c r="Q24" s="125" t="s">
        <v>576</v>
      </c>
      <c r="R24" s="132" t="b">
        <v>0</v>
      </c>
      <c r="S24" s="170" t="s">
        <v>947</v>
      </c>
      <c r="T24" s="132" t="s">
        <v>947</v>
      </c>
      <c r="U24" s="123" t="b">
        <v>1</v>
      </c>
      <c r="V24" s="123" t="s">
        <v>947</v>
      </c>
      <c r="W24" s="123" t="s">
        <v>947</v>
      </c>
      <c r="X24" s="123" t="s">
        <v>947</v>
      </c>
      <c r="Y24" s="123" t="b">
        <v>1</v>
      </c>
      <c r="Z24" s="123" t="s">
        <v>947</v>
      </c>
      <c r="AA24" s="123" t="s">
        <v>947</v>
      </c>
      <c r="AB24" s="123" t="b">
        <v>1</v>
      </c>
      <c r="AC24" s="124" t="s">
        <v>576</v>
      </c>
    </row>
    <row r="25" spans="1:29" ht="126" x14ac:dyDescent="0.25">
      <c r="A25" s="123" t="s">
        <v>2210</v>
      </c>
      <c r="B25" s="123">
        <v>56</v>
      </c>
      <c r="C25" s="123" t="s">
        <v>1921</v>
      </c>
      <c r="D25" s="123" t="s">
        <v>1289</v>
      </c>
      <c r="E25" s="119" t="s">
        <v>460</v>
      </c>
      <c r="F25" s="121" t="s">
        <v>1189</v>
      </c>
      <c r="G25" s="124" t="s">
        <v>1154</v>
      </c>
      <c r="H25" s="162" t="s">
        <v>1188</v>
      </c>
      <c r="I25" s="163" t="s">
        <v>2245</v>
      </c>
      <c r="J25" s="124" t="s">
        <v>1442</v>
      </c>
      <c r="K25" s="130" t="s">
        <v>1187</v>
      </c>
      <c r="L25" s="121" t="s">
        <v>28</v>
      </c>
      <c r="M25" s="121" t="s">
        <v>28</v>
      </c>
      <c r="N25" s="126" t="s">
        <v>2231</v>
      </c>
      <c r="O25" s="124" t="s">
        <v>2232</v>
      </c>
      <c r="P25" s="123" t="s">
        <v>2231</v>
      </c>
      <c r="Q25" s="125" t="s">
        <v>576</v>
      </c>
      <c r="R25" s="132" t="b">
        <v>0</v>
      </c>
      <c r="S25" s="170" t="s">
        <v>947</v>
      </c>
      <c r="T25" s="132" t="s">
        <v>947</v>
      </c>
      <c r="U25" s="123" t="s">
        <v>947</v>
      </c>
      <c r="V25" s="123" t="s">
        <v>947</v>
      </c>
      <c r="W25" s="123" t="s">
        <v>947</v>
      </c>
      <c r="X25" s="123" t="s">
        <v>947</v>
      </c>
      <c r="Y25" s="123" t="b">
        <v>1</v>
      </c>
      <c r="Z25" s="123" t="s">
        <v>947</v>
      </c>
      <c r="AA25" s="123" t="s">
        <v>947</v>
      </c>
      <c r="AB25" s="123" t="s">
        <v>947</v>
      </c>
      <c r="AC25" s="124" t="s">
        <v>576</v>
      </c>
    </row>
    <row r="26" spans="1:29" ht="63" x14ac:dyDescent="0.25">
      <c r="A26" s="123" t="s">
        <v>2210</v>
      </c>
      <c r="B26" s="123">
        <v>57</v>
      </c>
      <c r="C26" s="123" t="s">
        <v>1916</v>
      </c>
      <c r="D26" s="123" t="s">
        <v>1289</v>
      </c>
      <c r="E26" s="119" t="s">
        <v>461</v>
      </c>
      <c r="F26" s="121" t="s">
        <v>1186</v>
      </c>
      <c r="G26" s="124" t="s">
        <v>1154</v>
      </c>
      <c r="H26" s="162" t="s">
        <v>1185</v>
      </c>
      <c r="I26" s="162"/>
      <c r="J26" s="124"/>
      <c r="K26" s="130" t="s">
        <v>484</v>
      </c>
      <c r="L26" s="121" t="s">
        <v>28</v>
      </c>
      <c r="M26" s="121" t="s">
        <v>28</v>
      </c>
      <c r="N26" s="126" t="s">
        <v>2231</v>
      </c>
      <c r="O26" s="124" t="s">
        <v>2232</v>
      </c>
      <c r="P26" s="123" t="s">
        <v>2231</v>
      </c>
      <c r="Q26" s="125" t="s">
        <v>576</v>
      </c>
      <c r="R26" s="132" t="b">
        <v>0</v>
      </c>
      <c r="S26" s="170" t="s">
        <v>947</v>
      </c>
      <c r="T26" s="132" t="s">
        <v>947</v>
      </c>
      <c r="U26" s="123" t="s">
        <v>947</v>
      </c>
      <c r="V26" s="123" t="s">
        <v>947</v>
      </c>
      <c r="W26" s="123" t="s">
        <v>947</v>
      </c>
      <c r="X26" s="123" t="s">
        <v>947</v>
      </c>
      <c r="Y26" s="123" t="b">
        <v>1</v>
      </c>
      <c r="Z26" s="123" t="s">
        <v>947</v>
      </c>
      <c r="AA26" s="123" t="s">
        <v>947</v>
      </c>
      <c r="AB26" s="123" t="s">
        <v>947</v>
      </c>
      <c r="AC26" s="124" t="s">
        <v>576</v>
      </c>
    </row>
    <row r="27" spans="1:29" ht="15.75" x14ac:dyDescent="0.25">
      <c r="A27" s="123" t="s">
        <v>1644</v>
      </c>
      <c r="B27" s="123">
        <v>17</v>
      </c>
      <c r="C27" s="123" t="s">
        <v>1889</v>
      </c>
      <c r="D27" s="123" t="s">
        <v>1285</v>
      </c>
      <c r="E27" s="119" t="s">
        <v>18</v>
      </c>
      <c r="F27" s="121" t="s">
        <v>1262</v>
      </c>
      <c r="G27" s="124" t="s">
        <v>1149</v>
      </c>
      <c r="H27" s="162" t="s">
        <v>484</v>
      </c>
      <c r="I27" s="162" t="s">
        <v>484</v>
      </c>
      <c r="J27" s="124"/>
      <c r="K27" s="130" t="s">
        <v>484</v>
      </c>
      <c r="L27" s="121" t="s">
        <v>1261</v>
      </c>
      <c r="M27" s="121" t="s">
        <v>1260</v>
      </c>
      <c r="N27" s="126" t="s">
        <v>1800</v>
      </c>
      <c r="O27" s="124" t="s">
        <v>18</v>
      </c>
      <c r="P27" s="123" t="s">
        <v>1845</v>
      </c>
      <c r="Q27" s="125" t="s">
        <v>576</v>
      </c>
      <c r="R27" s="132" t="b">
        <v>1</v>
      </c>
      <c r="S27" s="132" t="s">
        <v>1259</v>
      </c>
      <c r="T27" s="132" t="s">
        <v>947</v>
      </c>
      <c r="U27" s="123" t="s">
        <v>947</v>
      </c>
      <c r="V27" s="123" t="s">
        <v>947</v>
      </c>
      <c r="W27" s="123" t="s">
        <v>947</v>
      </c>
      <c r="X27" s="123" t="s">
        <v>947</v>
      </c>
      <c r="Y27" s="123" t="s">
        <v>947</v>
      </c>
      <c r="Z27" s="123" t="s">
        <v>947</v>
      </c>
      <c r="AA27" s="123" t="s">
        <v>947</v>
      </c>
      <c r="AB27" s="123" t="s">
        <v>947</v>
      </c>
      <c r="AC27" s="124" t="s">
        <v>576</v>
      </c>
    </row>
    <row r="28" spans="1:29" ht="15.75" x14ac:dyDescent="0.25">
      <c r="A28" s="123" t="s">
        <v>1644</v>
      </c>
      <c r="B28" s="123">
        <v>2</v>
      </c>
      <c r="C28" s="123" t="s">
        <v>1880</v>
      </c>
      <c r="D28" s="123" t="s">
        <v>1287</v>
      </c>
      <c r="E28" s="119" t="s">
        <v>440</v>
      </c>
      <c r="F28" s="121" t="s">
        <v>1789</v>
      </c>
      <c r="G28" s="124" t="s">
        <v>1149</v>
      </c>
      <c r="H28" s="162" t="s">
        <v>484</v>
      </c>
      <c r="I28" s="162" t="s">
        <v>484</v>
      </c>
      <c r="J28" s="124"/>
      <c r="K28" s="130" t="s">
        <v>484</v>
      </c>
      <c r="L28" s="121" t="s">
        <v>1258</v>
      </c>
      <c r="M28" s="121" t="s">
        <v>1257</v>
      </c>
      <c r="N28" s="126" t="s">
        <v>1791</v>
      </c>
      <c r="O28" s="124" t="s">
        <v>440</v>
      </c>
      <c r="P28" s="123" t="s">
        <v>1836</v>
      </c>
      <c r="Q28" s="125" t="s">
        <v>576</v>
      </c>
      <c r="R28" s="132" t="b">
        <v>0</v>
      </c>
      <c r="S28" s="170" t="s">
        <v>947</v>
      </c>
      <c r="T28" s="132" t="s">
        <v>1256</v>
      </c>
      <c r="U28" s="127" t="s">
        <v>947</v>
      </c>
      <c r="V28" s="127" t="s">
        <v>947</v>
      </c>
      <c r="W28" s="127" t="s">
        <v>947</v>
      </c>
      <c r="X28" s="127" t="s">
        <v>947</v>
      </c>
      <c r="Y28" s="127" t="s">
        <v>947</v>
      </c>
      <c r="Z28" s="127" t="s">
        <v>947</v>
      </c>
      <c r="AA28" s="127" t="s">
        <v>947</v>
      </c>
      <c r="AB28" s="127" t="s">
        <v>947</v>
      </c>
      <c r="AC28" s="124" t="s">
        <v>576</v>
      </c>
    </row>
    <row r="29" spans="1:29" ht="141.75" x14ac:dyDescent="0.25">
      <c r="A29" s="123" t="s">
        <v>2210</v>
      </c>
      <c r="B29" s="123">
        <v>58</v>
      </c>
      <c r="C29" s="123" t="s">
        <v>1917</v>
      </c>
      <c r="D29" s="123" t="s">
        <v>1289</v>
      </c>
      <c r="E29" s="119" t="s">
        <v>462</v>
      </c>
      <c r="F29" s="121" t="s">
        <v>1459</v>
      </c>
      <c r="G29" s="124" t="s">
        <v>1142</v>
      </c>
      <c r="H29" s="162" t="s">
        <v>1184</v>
      </c>
      <c r="I29" s="163" t="s">
        <v>2246</v>
      </c>
      <c r="J29" s="124" t="s">
        <v>1442</v>
      </c>
      <c r="K29" s="130" t="s">
        <v>484</v>
      </c>
      <c r="L29" s="121" t="s">
        <v>1140</v>
      </c>
      <c r="M29" s="121" t="s">
        <v>1139</v>
      </c>
      <c r="N29" s="126" t="s">
        <v>1827</v>
      </c>
      <c r="O29" s="124" t="s">
        <v>1929</v>
      </c>
      <c r="P29" s="123" t="s">
        <v>1870</v>
      </c>
      <c r="Q29" s="125" t="s">
        <v>576</v>
      </c>
      <c r="R29" s="132" t="b">
        <v>1</v>
      </c>
      <c r="S29" s="132" t="s">
        <v>1183</v>
      </c>
      <c r="T29" s="132" t="s">
        <v>947</v>
      </c>
      <c r="U29" s="123" t="s">
        <v>947</v>
      </c>
      <c r="V29" s="123" t="s">
        <v>947</v>
      </c>
      <c r="W29" s="123" t="s">
        <v>947</v>
      </c>
      <c r="X29" s="123" t="s">
        <v>947</v>
      </c>
      <c r="Y29" s="123" t="s">
        <v>947</v>
      </c>
      <c r="Z29" s="123" t="s">
        <v>947</v>
      </c>
      <c r="AA29" s="123" t="b">
        <v>1</v>
      </c>
      <c r="AB29" s="123" t="s">
        <v>947</v>
      </c>
      <c r="AC29" s="124" t="s">
        <v>576</v>
      </c>
    </row>
    <row r="30" spans="1:29" ht="94.5" x14ac:dyDescent="0.25">
      <c r="A30" s="123" t="s">
        <v>1644</v>
      </c>
      <c r="B30" s="123">
        <v>15</v>
      </c>
      <c r="C30" s="123" t="s">
        <v>1887</v>
      </c>
      <c r="D30" s="123" t="s">
        <v>1284</v>
      </c>
      <c r="E30" s="119" t="s">
        <v>441</v>
      </c>
      <c r="F30" s="121" t="s">
        <v>1255</v>
      </c>
      <c r="G30" s="124" t="s">
        <v>1149</v>
      </c>
      <c r="H30" s="162" t="s">
        <v>1254</v>
      </c>
      <c r="I30" s="162" t="s">
        <v>1280</v>
      </c>
      <c r="J30" s="124"/>
      <c r="K30" s="130" t="s">
        <v>484</v>
      </c>
      <c r="L30" s="121" t="s">
        <v>1174</v>
      </c>
      <c r="M30" s="121" t="s">
        <v>1173</v>
      </c>
      <c r="N30" s="126" t="s">
        <v>1798</v>
      </c>
      <c r="O30" s="124" t="s">
        <v>441</v>
      </c>
      <c r="P30" s="123" t="s">
        <v>1843</v>
      </c>
      <c r="Q30" s="125" t="s">
        <v>576</v>
      </c>
      <c r="R30" s="132" t="b">
        <v>0</v>
      </c>
      <c r="S30" s="170" t="s">
        <v>947</v>
      </c>
      <c r="T30" s="133" t="s">
        <v>1253</v>
      </c>
      <c r="U30" s="123" t="s">
        <v>947</v>
      </c>
      <c r="V30" s="123" t="b">
        <v>1</v>
      </c>
      <c r="W30" s="123" t="s">
        <v>947</v>
      </c>
      <c r="X30" s="123" t="s">
        <v>947</v>
      </c>
      <c r="Y30" s="123" t="s">
        <v>947</v>
      </c>
      <c r="Z30" s="123" t="s">
        <v>947</v>
      </c>
      <c r="AA30" s="123" t="s">
        <v>947</v>
      </c>
      <c r="AB30" s="123" t="s">
        <v>947</v>
      </c>
      <c r="AC30" s="124" t="s">
        <v>576</v>
      </c>
    </row>
    <row r="31" spans="1:29" ht="78.75" x14ac:dyDescent="0.25">
      <c r="A31" s="123" t="s">
        <v>2212</v>
      </c>
      <c r="B31" s="123">
        <v>30</v>
      </c>
      <c r="C31" s="123" t="s">
        <v>1900</v>
      </c>
      <c r="D31" s="123" t="s">
        <v>1285</v>
      </c>
      <c r="E31" s="119" t="s">
        <v>15</v>
      </c>
      <c r="F31" s="121" t="s">
        <v>1182</v>
      </c>
      <c r="G31" s="124" t="s">
        <v>1149</v>
      </c>
      <c r="H31" s="162" t="s">
        <v>1181</v>
      </c>
      <c r="I31" s="162" t="s">
        <v>1427</v>
      </c>
      <c r="J31" s="124" t="s">
        <v>1442</v>
      </c>
      <c r="K31" s="130" t="s">
        <v>484</v>
      </c>
      <c r="L31" s="121" t="s">
        <v>1179</v>
      </c>
      <c r="M31" s="121" t="s">
        <v>1180</v>
      </c>
      <c r="N31" s="126" t="s">
        <v>1811</v>
      </c>
      <c r="O31" s="124" t="s">
        <v>15</v>
      </c>
      <c r="P31" s="123" t="s">
        <v>1854</v>
      </c>
      <c r="Q31" s="125" t="s">
        <v>576</v>
      </c>
      <c r="R31" s="132" t="b">
        <v>1</v>
      </c>
      <c r="S31" s="132" t="s">
        <v>16</v>
      </c>
      <c r="T31" s="132" t="s">
        <v>2220</v>
      </c>
      <c r="U31" s="123" t="s">
        <v>947</v>
      </c>
      <c r="V31" s="123" t="s">
        <v>947</v>
      </c>
      <c r="W31" s="123" t="s">
        <v>947</v>
      </c>
      <c r="X31" s="123" t="s">
        <v>947</v>
      </c>
      <c r="Y31" s="123" t="s">
        <v>947</v>
      </c>
      <c r="Z31" s="123" t="s">
        <v>947</v>
      </c>
      <c r="AA31" s="123" t="s">
        <v>947</v>
      </c>
      <c r="AB31" s="123" t="s">
        <v>947</v>
      </c>
      <c r="AC31" s="124" t="s">
        <v>576</v>
      </c>
    </row>
    <row r="32" spans="1:29" ht="78.75" x14ac:dyDescent="0.25">
      <c r="A32" s="123" t="s">
        <v>2212</v>
      </c>
      <c r="B32" s="123">
        <v>30</v>
      </c>
      <c r="C32" s="123" t="s">
        <v>1924</v>
      </c>
      <c r="D32" s="123" t="s">
        <v>1285</v>
      </c>
      <c r="E32" s="119" t="s">
        <v>15</v>
      </c>
      <c r="F32" s="121" t="s">
        <v>1182</v>
      </c>
      <c r="G32" s="124" t="s">
        <v>1149</v>
      </c>
      <c r="H32" s="163" t="s">
        <v>1445</v>
      </c>
      <c r="I32" s="162" t="s">
        <v>1427</v>
      </c>
      <c r="J32" s="124" t="s">
        <v>1442</v>
      </c>
      <c r="K32" s="130" t="s">
        <v>484</v>
      </c>
      <c r="L32" s="121" t="s">
        <v>1179</v>
      </c>
      <c r="M32" s="121" t="s">
        <v>1178</v>
      </c>
      <c r="N32" s="126" t="s">
        <v>1833</v>
      </c>
      <c r="O32" s="124" t="s">
        <v>15</v>
      </c>
      <c r="P32" s="123" t="s">
        <v>1854</v>
      </c>
      <c r="Q32" s="125" t="s">
        <v>576</v>
      </c>
      <c r="R32" s="132" t="b">
        <v>1</v>
      </c>
      <c r="S32" s="132" t="s">
        <v>1177</v>
      </c>
      <c r="T32" s="132" t="s">
        <v>2221</v>
      </c>
      <c r="U32" s="123" t="s">
        <v>947</v>
      </c>
      <c r="V32" s="123" t="s">
        <v>947</v>
      </c>
      <c r="W32" s="123" t="s">
        <v>947</v>
      </c>
      <c r="X32" s="123" t="s">
        <v>947</v>
      </c>
      <c r="Y32" s="123" t="s">
        <v>947</v>
      </c>
      <c r="Z32" s="123" t="s">
        <v>947</v>
      </c>
      <c r="AA32" s="123" t="s">
        <v>947</v>
      </c>
      <c r="AB32" s="123" t="s">
        <v>947</v>
      </c>
      <c r="AC32" s="124" t="s">
        <v>576</v>
      </c>
    </row>
    <row r="33" spans="1:29" ht="126" x14ac:dyDescent="0.25">
      <c r="A33" s="123" t="s">
        <v>2212</v>
      </c>
      <c r="B33" s="123">
        <v>31</v>
      </c>
      <c r="C33" s="123" t="s">
        <v>1901</v>
      </c>
      <c r="D33" s="123" t="s">
        <v>1285</v>
      </c>
      <c r="E33" s="119" t="s">
        <v>19</v>
      </c>
      <c r="F33" s="121" t="s">
        <v>1176</v>
      </c>
      <c r="G33" s="124" t="s">
        <v>1149</v>
      </c>
      <c r="H33" s="162" t="s">
        <v>1175</v>
      </c>
      <c r="I33" s="163" t="s">
        <v>2247</v>
      </c>
      <c r="J33" s="124" t="s">
        <v>1442</v>
      </c>
      <c r="K33" s="130" t="s">
        <v>484</v>
      </c>
      <c r="L33" s="121" t="s">
        <v>1174</v>
      </c>
      <c r="M33" s="121" t="s">
        <v>1173</v>
      </c>
      <c r="N33" s="126" t="s">
        <v>1812</v>
      </c>
      <c r="O33" s="124" t="s">
        <v>19</v>
      </c>
      <c r="P33" s="123" t="s">
        <v>1855</v>
      </c>
      <c r="Q33" s="125" t="s">
        <v>576</v>
      </c>
      <c r="R33" s="132" t="b">
        <v>1</v>
      </c>
      <c r="S33" s="132" t="s">
        <v>1172</v>
      </c>
      <c r="T33" s="132" t="s">
        <v>947</v>
      </c>
      <c r="U33" s="123" t="s">
        <v>947</v>
      </c>
      <c r="V33" s="123" t="s">
        <v>947</v>
      </c>
      <c r="W33" s="123" t="s">
        <v>947</v>
      </c>
      <c r="X33" s="123" t="s">
        <v>947</v>
      </c>
      <c r="Y33" s="123" t="s">
        <v>947</v>
      </c>
      <c r="Z33" s="123" t="s">
        <v>947</v>
      </c>
      <c r="AA33" s="123" t="s">
        <v>947</v>
      </c>
      <c r="AB33" s="123" t="s">
        <v>947</v>
      </c>
      <c r="AC33" s="124" t="s">
        <v>576</v>
      </c>
    </row>
    <row r="34" spans="1:29" ht="78.75" x14ac:dyDescent="0.25">
      <c r="A34" s="123" t="s">
        <v>2208</v>
      </c>
      <c r="B34" s="123">
        <v>38</v>
      </c>
      <c r="C34" s="123" t="s">
        <v>1907</v>
      </c>
      <c r="D34" s="123" t="s">
        <v>1285</v>
      </c>
      <c r="E34" s="119" t="s">
        <v>457</v>
      </c>
      <c r="F34" s="121" t="s">
        <v>1209</v>
      </c>
      <c r="G34" s="124" t="s">
        <v>1142</v>
      </c>
      <c r="H34" s="162" t="s">
        <v>1208</v>
      </c>
      <c r="I34" s="162" t="s">
        <v>1424</v>
      </c>
      <c r="J34" s="124" t="s">
        <v>1442</v>
      </c>
      <c r="K34" s="130" t="s">
        <v>1207</v>
      </c>
      <c r="L34" s="121" t="s">
        <v>1140</v>
      </c>
      <c r="M34" s="121" t="s">
        <v>1139</v>
      </c>
      <c r="N34" s="126" t="s">
        <v>1819</v>
      </c>
      <c r="O34" s="124" t="s">
        <v>457</v>
      </c>
      <c r="P34" s="123" t="s">
        <v>1862</v>
      </c>
      <c r="Q34" s="125" t="s">
        <v>576</v>
      </c>
      <c r="R34" s="132" t="b">
        <v>0</v>
      </c>
      <c r="S34" s="170" t="s">
        <v>947</v>
      </c>
      <c r="T34" s="132" t="s">
        <v>947</v>
      </c>
      <c r="U34" s="123" t="s">
        <v>947</v>
      </c>
      <c r="V34" s="123" t="s">
        <v>947</v>
      </c>
      <c r="W34" s="123" t="s">
        <v>947</v>
      </c>
      <c r="X34" s="123" t="b">
        <v>1</v>
      </c>
      <c r="Y34" s="123" t="b">
        <v>1</v>
      </c>
      <c r="Z34" s="123" t="b">
        <v>1</v>
      </c>
      <c r="AA34" s="123" t="s">
        <v>947</v>
      </c>
      <c r="AB34" s="123" t="s">
        <v>947</v>
      </c>
      <c r="AC34" s="124" t="s">
        <v>576</v>
      </c>
    </row>
    <row r="35" spans="1:29" ht="63" x14ac:dyDescent="0.25">
      <c r="A35" s="123" t="s">
        <v>2208</v>
      </c>
      <c r="B35" s="123">
        <v>20</v>
      </c>
      <c r="C35" s="123" t="s">
        <v>1892</v>
      </c>
      <c r="D35" s="123" t="s">
        <v>1285</v>
      </c>
      <c r="E35" s="119" t="s">
        <v>458</v>
      </c>
      <c r="F35" s="121" t="s">
        <v>1206</v>
      </c>
      <c r="G35" s="124" t="s">
        <v>1149</v>
      </c>
      <c r="H35" s="162" t="s">
        <v>1205</v>
      </c>
      <c r="I35" s="162"/>
      <c r="J35" s="124"/>
      <c r="K35" s="130" t="s">
        <v>484</v>
      </c>
      <c r="L35" s="121" t="s">
        <v>1174</v>
      </c>
      <c r="M35" s="121" t="s">
        <v>1173</v>
      </c>
      <c r="N35" s="165" t="s">
        <v>1803</v>
      </c>
      <c r="O35" s="166" t="s">
        <v>458</v>
      </c>
      <c r="P35" s="167" t="s">
        <v>1848</v>
      </c>
      <c r="Q35" s="125" t="s">
        <v>576</v>
      </c>
      <c r="R35" s="132" t="b">
        <v>0</v>
      </c>
      <c r="S35" s="170" t="s">
        <v>947</v>
      </c>
      <c r="T35" s="132"/>
      <c r="U35" s="123" t="s">
        <v>947</v>
      </c>
      <c r="V35" s="123" t="s">
        <v>947</v>
      </c>
      <c r="W35" s="123" t="s">
        <v>947</v>
      </c>
      <c r="X35" s="123" t="s">
        <v>947</v>
      </c>
      <c r="Y35" s="123" t="b">
        <v>1</v>
      </c>
      <c r="Z35" s="123" t="s">
        <v>947</v>
      </c>
      <c r="AA35" s="123" t="b">
        <v>1</v>
      </c>
      <c r="AB35" s="123" t="s">
        <v>947</v>
      </c>
      <c r="AC35" s="124" t="s">
        <v>576</v>
      </c>
    </row>
    <row r="36" spans="1:29" ht="173.25" x14ac:dyDescent="0.25">
      <c r="A36" s="123" t="s">
        <v>1644</v>
      </c>
      <c r="B36" s="123">
        <v>28</v>
      </c>
      <c r="C36" s="123" t="s">
        <v>1899</v>
      </c>
      <c r="D36" s="123" t="s">
        <v>1285</v>
      </c>
      <c r="E36" s="119" t="s">
        <v>12</v>
      </c>
      <c r="F36" s="120" t="s">
        <v>1252</v>
      </c>
      <c r="G36" s="124" t="s">
        <v>1149</v>
      </c>
      <c r="H36" s="162" t="s">
        <v>1251</v>
      </c>
      <c r="I36" s="162" t="s">
        <v>2248</v>
      </c>
      <c r="J36" s="124"/>
      <c r="K36" s="130" t="s">
        <v>484</v>
      </c>
      <c r="L36" s="121" t="s">
        <v>1170</v>
      </c>
      <c r="M36" s="121" t="s">
        <v>1169</v>
      </c>
      <c r="N36" s="126" t="s">
        <v>1810</v>
      </c>
      <c r="O36" s="124" t="s">
        <v>12</v>
      </c>
      <c r="P36" s="123" t="s">
        <v>1853</v>
      </c>
      <c r="Q36" s="125" t="s">
        <v>576</v>
      </c>
      <c r="R36" s="132" t="b">
        <v>1</v>
      </c>
      <c r="S36" s="132" t="s">
        <v>1250</v>
      </c>
      <c r="T36" s="133" t="s">
        <v>2218</v>
      </c>
      <c r="U36" s="123" t="b">
        <v>1</v>
      </c>
      <c r="V36" s="123" t="s">
        <v>947</v>
      </c>
      <c r="W36" s="123" t="b">
        <v>1</v>
      </c>
      <c r="X36" s="123" t="s">
        <v>947</v>
      </c>
      <c r="Y36" s="123" t="b">
        <v>1</v>
      </c>
      <c r="Z36" s="123" t="s">
        <v>947</v>
      </c>
      <c r="AA36" s="123" t="s">
        <v>947</v>
      </c>
      <c r="AB36" s="123" t="s">
        <v>947</v>
      </c>
      <c r="AC36" s="124" t="s">
        <v>576</v>
      </c>
    </row>
    <row r="37" spans="1:29" ht="126" x14ac:dyDescent="0.25">
      <c r="A37" s="123" t="s">
        <v>2212</v>
      </c>
      <c r="B37" s="123">
        <v>28</v>
      </c>
      <c r="C37" s="123" t="s">
        <v>1925</v>
      </c>
      <c r="D37" s="123" t="s">
        <v>1285</v>
      </c>
      <c r="E37" s="180" t="s">
        <v>2233</v>
      </c>
      <c r="F37" s="124" t="s">
        <v>1394</v>
      </c>
      <c r="G37" s="124" t="s">
        <v>1149</v>
      </c>
      <c r="H37" s="162" t="s">
        <v>1167</v>
      </c>
      <c r="I37" s="162" t="s">
        <v>1420</v>
      </c>
      <c r="J37" s="124" t="s">
        <v>1442</v>
      </c>
      <c r="K37" s="124" t="s">
        <v>484</v>
      </c>
      <c r="L37" s="124" t="s">
        <v>1170</v>
      </c>
      <c r="M37" s="124" t="s">
        <v>1169</v>
      </c>
      <c r="N37" s="126" t="s">
        <v>1810</v>
      </c>
      <c r="O37" s="124" t="s">
        <v>12</v>
      </c>
      <c r="P37" s="123" t="s">
        <v>1853</v>
      </c>
      <c r="Q37" s="125" t="s">
        <v>576</v>
      </c>
      <c r="R37" s="124" t="b">
        <v>0</v>
      </c>
      <c r="S37" s="181" t="s">
        <v>947</v>
      </c>
      <c r="T37" s="124" t="s">
        <v>1164</v>
      </c>
      <c r="U37" s="123" t="b">
        <v>1</v>
      </c>
      <c r="V37" s="123" t="s">
        <v>947</v>
      </c>
      <c r="W37" s="123" t="b">
        <v>1</v>
      </c>
      <c r="X37" s="123" t="s">
        <v>947</v>
      </c>
      <c r="Y37" s="123" t="b">
        <v>1</v>
      </c>
      <c r="Z37" s="123" t="s">
        <v>947</v>
      </c>
      <c r="AA37" s="123" t="s">
        <v>947</v>
      </c>
      <c r="AB37" s="123" t="s">
        <v>947</v>
      </c>
      <c r="AC37" s="124" t="s">
        <v>576</v>
      </c>
    </row>
    <row r="38" spans="1:29" ht="141.75" x14ac:dyDescent="0.25">
      <c r="A38" s="123" t="s">
        <v>1644</v>
      </c>
      <c r="B38" s="123">
        <v>18</v>
      </c>
      <c r="C38" s="123" t="s">
        <v>1890</v>
      </c>
      <c r="D38" s="123" t="s">
        <v>1285</v>
      </c>
      <c r="E38" s="119" t="s">
        <v>443</v>
      </c>
      <c r="F38" s="121" t="s">
        <v>1248</v>
      </c>
      <c r="G38" s="124" t="s">
        <v>1149</v>
      </c>
      <c r="H38" s="162" t="s">
        <v>1247</v>
      </c>
      <c r="I38" s="162" t="s">
        <v>2249</v>
      </c>
      <c r="J38" s="124"/>
      <c r="K38" s="130" t="s">
        <v>484</v>
      </c>
      <c r="L38" s="121" t="s">
        <v>1246</v>
      </c>
      <c r="M38" s="121" t="s">
        <v>1245</v>
      </c>
      <c r="N38" s="126" t="s">
        <v>1801</v>
      </c>
      <c r="O38" s="124" t="s">
        <v>443</v>
      </c>
      <c r="P38" s="123" t="s">
        <v>1846</v>
      </c>
      <c r="Q38" s="125" t="s">
        <v>576</v>
      </c>
      <c r="R38" s="132" t="b">
        <v>0</v>
      </c>
      <c r="S38" s="170" t="s">
        <v>947</v>
      </c>
      <c r="T38" s="132" t="s">
        <v>1244</v>
      </c>
      <c r="U38" s="164" t="s">
        <v>947</v>
      </c>
      <c r="V38" s="164" t="s">
        <v>947</v>
      </c>
      <c r="W38" s="164" t="s">
        <v>947</v>
      </c>
      <c r="X38" s="164" t="s">
        <v>947</v>
      </c>
      <c r="Y38" s="164" t="s">
        <v>947</v>
      </c>
      <c r="Z38" s="164" t="s">
        <v>947</v>
      </c>
      <c r="AA38" s="164" t="s">
        <v>947</v>
      </c>
      <c r="AB38" s="164" t="s">
        <v>947</v>
      </c>
      <c r="AC38" s="124" t="s">
        <v>576</v>
      </c>
    </row>
    <row r="39" spans="1:29" ht="157.5" x14ac:dyDescent="0.25">
      <c r="A39" s="123" t="s">
        <v>1644</v>
      </c>
      <c r="B39" s="123">
        <v>21</v>
      </c>
      <c r="C39" s="123" t="s">
        <v>1893</v>
      </c>
      <c r="D39" s="123" t="s">
        <v>1285</v>
      </c>
      <c r="E39" s="119" t="s">
        <v>444</v>
      </c>
      <c r="F39" s="121" t="s">
        <v>1243</v>
      </c>
      <c r="G39" s="124" t="s">
        <v>1149</v>
      </c>
      <c r="H39" s="162" t="s">
        <v>1242</v>
      </c>
      <c r="I39" s="162" t="s">
        <v>2250</v>
      </c>
      <c r="J39" s="124"/>
      <c r="K39" s="130" t="s">
        <v>484</v>
      </c>
      <c r="L39" s="121" t="s">
        <v>1174</v>
      </c>
      <c r="M39" s="121" t="s">
        <v>1173</v>
      </c>
      <c r="N39" s="126" t="s">
        <v>1804</v>
      </c>
      <c r="O39" s="124" t="s">
        <v>444</v>
      </c>
      <c r="P39" s="123" t="s">
        <v>1849</v>
      </c>
      <c r="Q39" s="125" t="s">
        <v>576</v>
      </c>
      <c r="R39" s="132" t="b">
        <v>0</v>
      </c>
      <c r="S39" s="170" t="s">
        <v>947</v>
      </c>
      <c r="T39" s="134" t="s">
        <v>1241</v>
      </c>
      <c r="U39" s="123" t="b">
        <v>1</v>
      </c>
      <c r="V39" s="123" t="s">
        <v>947</v>
      </c>
      <c r="W39" s="123" t="s">
        <v>947</v>
      </c>
      <c r="X39" s="123" t="s">
        <v>947</v>
      </c>
      <c r="Y39" s="123" t="b">
        <v>1</v>
      </c>
      <c r="Z39" s="123" t="s">
        <v>947</v>
      </c>
      <c r="AA39" s="123" t="s">
        <v>947</v>
      </c>
      <c r="AB39" s="123" t="s">
        <v>947</v>
      </c>
      <c r="AC39" s="124" t="s">
        <v>576</v>
      </c>
    </row>
    <row r="40" spans="1:29" ht="220.5" x14ac:dyDescent="0.25">
      <c r="A40" s="123" t="s">
        <v>1644</v>
      </c>
      <c r="B40" s="123">
        <v>26</v>
      </c>
      <c r="C40" s="123" t="s">
        <v>1897</v>
      </c>
      <c r="D40" s="123" t="s">
        <v>1285</v>
      </c>
      <c r="E40" s="119" t="s">
        <v>14</v>
      </c>
      <c r="F40" s="121" t="s">
        <v>1395</v>
      </c>
      <c r="G40" s="124" t="s">
        <v>1149</v>
      </c>
      <c r="H40" s="162" t="s">
        <v>1282</v>
      </c>
      <c r="I40" s="163" t="s">
        <v>2251</v>
      </c>
      <c r="J40" s="124"/>
      <c r="K40" s="130" t="s">
        <v>484</v>
      </c>
      <c r="L40" s="121" t="s">
        <v>1166</v>
      </c>
      <c r="M40" s="121" t="s">
        <v>1165</v>
      </c>
      <c r="N40" s="126" t="s">
        <v>1808</v>
      </c>
      <c r="O40" s="124" t="s">
        <v>14</v>
      </c>
      <c r="P40" s="123" t="s">
        <v>1852</v>
      </c>
      <c r="Q40" s="125" t="s">
        <v>576</v>
      </c>
      <c r="R40" s="132" t="b">
        <v>1</v>
      </c>
      <c r="S40" s="132" t="s">
        <v>1240</v>
      </c>
      <c r="T40" s="168" t="s">
        <v>2219</v>
      </c>
      <c r="U40" s="123" t="s">
        <v>947</v>
      </c>
      <c r="V40" s="123" t="s">
        <v>947</v>
      </c>
      <c r="W40" s="123" t="b">
        <v>1</v>
      </c>
      <c r="X40" s="123" t="s">
        <v>947</v>
      </c>
      <c r="Y40" s="123" t="b">
        <v>1</v>
      </c>
      <c r="Z40" s="123" t="s">
        <v>947</v>
      </c>
      <c r="AA40" s="123" t="b">
        <v>1</v>
      </c>
      <c r="AB40" s="123" t="s">
        <v>947</v>
      </c>
      <c r="AC40" s="124" t="s">
        <v>576</v>
      </c>
    </row>
    <row r="41" spans="1:29" s="171" customFormat="1" ht="157.5" x14ac:dyDescent="0.25">
      <c r="A41" s="172" t="s">
        <v>2212</v>
      </c>
      <c r="B41" s="172">
        <v>26</v>
      </c>
      <c r="C41" s="172" t="s">
        <v>1898</v>
      </c>
      <c r="D41" s="172" t="s">
        <v>1285</v>
      </c>
      <c r="E41" s="175" t="s">
        <v>2234</v>
      </c>
      <c r="F41" s="176" t="s">
        <v>2235</v>
      </c>
      <c r="G41" s="132" t="s">
        <v>1149</v>
      </c>
      <c r="H41" s="182" t="s">
        <v>2236</v>
      </c>
      <c r="I41" s="182" t="s">
        <v>2252</v>
      </c>
      <c r="J41" s="132" t="s">
        <v>1442</v>
      </c>
      <c r="K41" s="132" t="s">
        <v>484</v>
      </c>
      <c r="L41" s="132" t="s">
        <v>1166</v>
      </c>
      <c r="M41" s="132" t="s">
        <v>1165</v>
      </c>
      <c r="N41" s="173" t="s">
        <v>1809</v>
      </c>
      <c r="O41" s="132" t="s">
        <v>14</v>
      </c>
      <c r="P41" s="172" t="s">
        <v>1852</v>
      </c>
      <c r="Q41" s="174" t="s">
        <v>576</v>
      </c>
      <c r="R41" s="132" t="b">
        <v>1</v>
      </c>
      <c r="S41" s="132" t="s">
        <v>1168</v>
      </c>
      <c r="T41" s="132" t="s">
        <v>2237</v>
      </c>
      <c r="U41" s="172" t="s">
        <v>947</v>
      </c>
      <c r="V41" s="172" t="s">
        <v>947</v>
      </c>
      <c r="W41" s="172" t="s">
        <v>947</v>
      </c>
      <c r="X41" s="172" t="s">
        <v>947</v>
      </c>
      <c r="Y41" s="172" t="b">
        <v>1</v>
      </c>
      <c r="Z41" s="172" t="s">
        <v>947</v>
      </c>
      <c r="AA41" s="172" t="b">
        <v>1</v>
      </c>
      <c r="AB41" s="172" t="s">
        <v>947</v>
      </c>
      <c r="AC41" s="132" t="s">
        <v>576</v>
      </c>
    </row>
    <row r="42" spans="1:29" ht="141.75" x14ac:dyDescent="0.25">
      <c r="A42" s="123" t="s">
        <v>1644</v>
      </c>
      <c r="B42" s="123">
        <v>25</v>
      </c>
      <c r="C42" s="123" t="s">
        <v>1895</v>
      </c>
      <c r="D42" s="123" t="s">
        <v>1285</v>
      </c>
      <c r="E42" s="119" t="s">
        <v>21</v>
      </c>
      <c r="F42" s="121" t="s">
        <v>1239</v>
      </c>
      <c r="G42" s="124" t="s">
        <v>1149</v>
      </c>
      <c r="H42" s="162" t="s">
        <v>1238</v>
      </c>
      <c r="I42" s="162" t="s">
        <v>2253</v>
      </c>
      <c r="J42" s="124"/>
      <c r="K42" s="130" t="s">
        <v>484</v>
      </c>
      <c r="L42" s="121" t="s">
        <v>1163</v>
      </c>
      <c r="M42" s="121" t="s">
        <v>1162</v>
      </c>
      <c r="N42" s="126" t="s">
        <v>1806</v>
      </c>
      <c r="O42" s="124" t="s">
        <v>21</v>
      </c>
      <c r="P42" s="123" t="s">
        <v>1851</v>
      </c>
      <c r="Q42" s="125" t="s">
        <v>576</v>
      </c>
      <c r="R42" s="132" t="b">
        <v>0</v>
      </c>
      <c r="S42" s="170" t="s">
        <v>947</v>
      </c>
      <c r="T42" s="132" t="s">
        <v>947</v>
      </c>
      <c r="U42" s="123" t="s">
        <v>947</v>
      </c>
      <c r="V42" s="123" t="b">
        <v>1</v>
      </c>
      <c r="W42" s="123" t="s">
        <v>947</v>
      </c>
      <c r="X42" s="123" t="s">
        <v>947</v>
      </c>
      <c r="Y42" s="123" t="s">
        <v>947</v>
      </c>
      <c r="Z42" s="123" t="s">
        <v>947</v>
      </c>
      <c r="AA42" s="123" t="s">
        <v>947</v>
      </c>
      <c r="AB42" s="123" t="s">
        <v>947</v>
      </c>
      <c r="AC42" s="124" t="s">
        <v>576</v>
      </c>
    </row>
    <row r="43" spans="1:29" ht="78.75" x14ac:dyDescent="0.25">
      <c r="A43" s="123" t="s">
        <v>2212</v>
      </c>
      <c r="B43" s="123">
        <v>25</v>
      </c>
      <c r="C43" s="123" t="s">
        <v>1896</v>
      </c>
      <c r="D43" s="123" t="s">
        <v>1285</v>
      </c>
      <c r="E43" s="119" t="s">
        <v>21</v>
      </c>
      <c r="F43" s="121" t="s">
        <v>1239</v>
      </c>
      <c r="G43" s="124" t="s">
        <v>1149</v>
      </c>
      <c r="H43" s="162" t="s">
        <v>1171</v>
      </c>
      <c r="I43" s="162" t="s">
        <v>1427</v>
      </c>
      <c r="J43" s="124" t="s">
        <v>1442</v>
      </c>
      <c r="K43" s="130" t="s">
        <v>484</v>
      </c>
      <c r="L43" s="121" t="s">
        <v>1163</v>
      </c>
      <c r="M43" s="121" t="s">
        <v>1162</v>
      </c>
      <c r="N43" s="126" t="s">
        <v>1807</v>
      </c>
      <c r="O43" s="124" t="s">
        <v>21</v>
      </c>
      <c r="P43" s="123" t="s">
        <v>1851</v>
      </c>
      <c r="Q43" s="125" t="s">
        <v>576</v>
      </c>
      <c r="R43" s="132" t="b">
        <v>1</v>
      </c>
      <c r="S43" s="132" t="s">
        <v>1160</v>
      </c>
      <c r="T43" s="132" t="s">
        <v>1161</v>
      </c>
      <c r="U43" s="123" t="s">
        <v>947</v>
      </c>
      <c r="V43" s="123" t="b">
        <v>1</v>
      </c>
      <c r="W43" s="123" t="s">
        <v>947</v>
      </c>
      <c r="X43" s="123" t="s">
        <v>947</v>
      </c>
      <c r="Y43" s="123" t="s">
        <v>947</v>
      </c>
      <c r="Z43" s="123" t="s">
        <v>947</v>
      </c>
      <c r="AA43" s="123" t="s">
        <v>947</v>
      </c>
      <c r="AB43" s="123" t="s">
        <v>947</v>
      </c>
      <c r="AC43" s="124" t="s">
        <v>576</v>
      </c>
    </row>
    <row r="44" spans="1:29" ht="157.5" x14ac:dyDescent="0.25">
      <c r="A44" s="123" t="s">
        <v>1644</v>
      </c>
      <c r="B44" s="123">
        <v>19</v>
      </c>
      <c r="C44" s="123" t="s">
        <v>1891</v>
      </c>
      <c r="D44" s="123" t="s">
        <v>1285</v>
      </c>
      <c r="E44" s="119" t="s">
        <v>445</v>
      </c>
      <c r="F44" s="121" t="s">
        <v>1237</v>
      </c>
      <c r="G44" s="124" t="s">
        <v>1149</v>
      </c>
      <c r="H44" s="162" t="s">
        <v>1236</v>
      </c>
      <c r="I44" s="162" t="s">
        <v>2254</v>
      </c>
      <c r="J44" s="124"/>
      <c r="K44" s="130" t="s">
        <v>484</v>
      </c>
      <c r="L44" s="121" t="s">
        <v>1235</v>
      </c>
      <c r="M44" s="121" t="s">
        <v>1234</v>
      </c>
      <c r="N44" s="126" t="s">
        <v>1802</v>
      </c>
      <c r="O44" s="124" t="s">
        <v>445</v>
      </c>
      <c r="P44" s="123" t="s">
        <v>1847</v>
      </c>
      <c r="Q44" s="125" t="s">
        <v>576</v>
      </c>
      <c r="R44" s="132" t="b">
        <v>0</v>
      </c>
      <c r="S44" s="170" t="s">
        <v>947</v>
      </c>
      <c r="T44" s="132" t="s">
        <v>1233</v>
      </c>
      <c r="U44" s="123" t="s">
        <v>947</v>
      </c>
      <c r="V44" s="123" t="s">
        <v>947</v>
      </c>
      <c r="W44" s="123" t="s">
        <v>947</v>
      </c>
      <c r="X44" s="123" t="s">
        <v>947</v>
      </c>
      <c r="Y44" s="123" t="b">
        <v>1</v>
      </c>
      <c r="Z44" s="123" t="s">
        <v>947</v>
      </c>
      <c r="AA44" s="123" t="b">
        <v>1</v>
      </c>
      <c r="AB44" s="123" t="s">
        <v>947</v>
      </c>
      <c r="AC44" s="124" t="s">
        <v>576</v>
      </c>
    </row>
    <row r="45" spans="1:29" ht="15.75" x14ac:dyDescent="0.25">
      <c r="A45" s="123" t="s">
        <v>2211</v>
      </c>
      <c r="B45" s="123">
        <v>5</v>
      </c>
      <c r="C45" s="123" t="s">
        <v>1882</v>
      </c>
      <c r="D45" s="123" t="s">
        <v>1286</v>
      </c>
      <c r="E45" s="119" t="s">
        <v>23</v>
      </c>
      <c r="F45" s="121" t="s">
        <v>1159</v>
      </c>
      <c r="G45" s="124" t="s">
        <v>1142</v>
      </c>
      <c r="H45" s="162" t="s">
        <v>484</v>
      </c>
      <c r="I45" s="162" t="s">
        <v>484</v>
      </c>
      <c r="J45" s="124"/>
      <c r="K45" s="130" t="s">
        <v>484</v>
      </c>
      <c r="L45" s="121" t="s">
        <v>1140</v>
      </c>
      <c r="M45" s="121" t="s">
        <v>1139</v>
      </c>
      <c r="N45" s="126" t="s">
        <v>1793</v>
      </c>
      <c r="O45" s="124" t="s">
        <v>23</v>
      </c>
      <c r="P45" s="123" t="s">
        <v>1838</v>
      </c>
      <c r="Q45" s="125" t="s">
        <v>576</v>
      </c>
      <c r="R45" s="132" t="b">
        <v>1</v>
      </c>
      <c r="S45" s="132" t="s">
        <v>1158</v>
      </c>
      <c r="T45" s="132" t="s">
        <v>947</v>
      </c>
      <c r="U45" s="127" t="s">
        <v>947</v>
      </c>
      <c r="V45" s="127" t="s">
        <v>947</v>
      </c>
      <c r="W45" s="127" t="s">
        <v>947</v>
      </c>
      <c r="X45" s="127" t="s">
        <v>947</v>
      </c>
      <c r="Y45" s="127" t="s">
        <v>947</v>
      </c>
      <c r="Z45" s="127" t="s">
        <v>947</v>
      </c>
      <c r="AA45" s="127" t="s">
        <v>947</v>
      </c>
      <c r="AB45" s="127" t="s">
        <v>947</v>
      </c>
      <c r="AC45" s="124" t="s">
        <v>576</v>
      </c>
    </row>
    <row r="46" spans="1:29" ht="15.75" x14ac:dyDescent="0.25">
      <c r="A46" s="123" t="s">
        <v>2211</v>
      </c>
      <c r="B46" s="123">
        <v>16</v>
      </c>
      <c r="C46" s="123" t="s">
        <v>1888</v>
      </c>
      <c r="D46" s="123" t="s">
        <v>1284</v>
      </c>
      <c r="E46" s="119" t="s">
        <v>25</v>
      </c>
      <c r="F46" s="121" t="s">
        <v>1157</v>
      </c>
      <c r="G46" s="124" t="s">
        <v>1154</v>
      </c>
      <c r="H46" s="162" t="s">
        <v>484</v>
      </c>
      <c r="I46" s="162" t="s">
        <v>484</v>
      </c>
      <c r="J46" s="124"/>
      <c r="K46" s="130" t="s">
        <v>484</v>
      </c>
      <c r="L46" s="121" t="s">
        <v>28</v>
      </c>
      <c r="M46" s="121" t="s">
        <v>28</v>
      </c>
      <c r="N46" s="126" t="s">
        <v>1799</v>
      </c>
      <c r="O46" s="124" t="s">
        <v>25</v>
      </c>
      <c r="P46" s="123" t="s">
        <v>1844</v>
      </c>
      <c r="Q46" s="125" t="s">
        <v>576</v>
      </c>
      <c r="R46" s="132" t="b">
        <v>1</v>
      </c>
      <c r="S46" s="132" t="s">
        <v>1156</v>
      </c>
      <c r="T46" s="132" t="s">
        <v>947</v>
      </c>
      <c r="U46" s="127" t="s">
        <v>947</v>
      </c>
      <c r="V46" s="127" t="s">
        <v>947</v>
      </c>
      <c r="W46" s="127" t="s">
        <v>947</v>
      </c>
      <c r="X46" s="127" t="s">
        <v>947</v>
      </c>
      <c r="Y46" s="127" t="s">
        <v>947</v>
      </c>
      <c r="Z46" s="127" t="s">
        <v>947</v>
      </c>
      <c r="AA46" s="127" t="s">
        <v>947</v>
      </c>
      <c r="AB46" s="127" t="s">
        <v>947</v>
      </c>
      <c r="AC46" s="124" t="s">
        <v>576</v>
      </c>
    </row>
    <row r="47" spans="1:29" ht="15.75" x14ac:dyDescent="0.25">
      <c r="A47" s="123" t="s">
        <v>1644</v>
      </c>
      <c r="B47" s="123">
        <v>12</v>
      </c>
      <c r="C47" s="123" t="s">
        <v>1886</v>
      </c>
      <c r="D47" s="123" t="s">
        <v>1284</v>
      </c>
      <c r="E47" s="179" t="s">
        <v>1418</v>
      </c>
      <c r="F47" s="121" t="s">
        <v>1466</v>
      </c>
      <c r="G47" s="124" t="s">
        <v>1231</v>
      </c>
      <c r="H47" s="162" t="s">
        <v>484</v>
      </c>
      <c r="I47" s="162" t="s">
        <v>484</v>
      </c>
      <c r="J47" s="124"/>
      <c r="K47" s="130" t="s">
        <v>484</v>
      </c>
      <c r="L47" s="121" t="s">
        <v>1230</v>
      </c>
      <c r="M47" s="121" t="s">
        <v>1139</v>
      </c>
      <c r="N47" s="126" t="s">
        <v>1797</v>
      </c>
      <c r="O47" s="124" t="s">
        <v>1496</v>
      </c>
      <c r="P47" s="123" t="s">
        <v>1842</v>
      </c>
      <c r="Q47" s="125" t="s">
        <v>576</v>
      </c>
      <c r="R47" s="132" t="b">
        <v>0</v>
      </c>
      <c r="S47" s="170" t="s">
        <v>947</v>
      </c>
      <c r="T47" s="132" t="s">
        <v>1232</v>
      </c>
      <c r="U47" s="123" t="s">
        <v>947</v>
      </c>
      <c r="V47" s="123" t="s">
        <v>947</v>
      </c>
      <c r="W47" s="123" t="s">
        <v>947</v>
      </c>
      <c r="X47" s="123" t="s">
        <v>947</v>
      </c>
      <c r="Y47" s="123" t="s">
        <v>947</v>
      </c>
      <c r="Z47" s="123" t="s">
        <v>947</v>
      </c>
      <c r="AA47" s="123" t="s">
        <v>947</v>
      </c>
      <c r="AB47" s="123" t="s">
        <v>947</v>
      </c>
      <c r="AC47" s="124" t="s">
        <v>576</v>
      </c>
    </row>
    <row r="48" spans="1:29" ht="15.75" x14ac:dyDescent="0.25">
      <c r="A48" s="123" t="s">
        <v>1644</v>
      </c>
      <c r="B48" s="123">
        <v>13</v>
      </c>
      <c r="C48" s="123" t="s">
        <v>1886</v>
      </c>
      <c r="D48" s="123" t="s">
        <v>1284</v>
      </c>
      <c r="E48" s="119" t="s">
        <v>961</v>
      </c>
      <c r="F48" s="121" t="s">
        <v>1467</v>
      </c>
      <c r="G48" s="124" t="s">
        <v>1231</v>
      </c>
      <c r="H48" s="162" t="s">
        <v>484</v>
      </c>
      <c r="I48" s="162" t="s">
        <v>484</v>
      </c>
      <c r="J48" s="124"/>
      <c r="K48" s="130" t="s">
        <v>484</v>
      </c>
      <c r="L48" s="121" t="s">
        <v>1230</v>
      </c>
      <c r="M48" s="121" t="s">
        <v>1139</v>
      </c>
      <c r="N48" s="126" t="s">
        <v>1797</v>
      </c>
      <c r="O48" s="124" t="s">
        <v>1496</v>
      </c>
      <c r="P48" s="123" t="s">
        <v>1842</v>
      </c>
      <c r="Q48" s="125" t="s">
        <v>576</v>
      </c>
      <c r="R48" s="132" t="b">
        <v>0</v>
      </c>
      <c r="S48" s="170" t="s">
        <v>947</v>
      </c>
      <c r="T48" s="132" t="s">
        <v>1229</v>
      </c>
      <c r="U48" s="123" t="s">
        <v>947</v>
      </c>
      <c r="V48" s="123" t="s">
        <v>947</v>
      </c>
      <c r="W48" s="123" t="s">
        <v>947</v>
      </c>
      <c r="X48" s="123" t="s">
        <v>947</v>
      </c>
      <c r="Y48" s="123" t="s">
        <v>947</v>
      </c>
      <c r="Z48" s="123" t="s">
        <v>947</v>
      </c>
      <c r="AA48" s="123" t="s">
        <v>947</v>
      </c>
      <c r="AB48" s="123" t="s">
        <v>947</v>
      </c>
      <c r="AC48" s="124" t="s">
        <v>576</v>
      </c>
    </row>
    <row r="49" spans="1:29" ht="78.75" x14ac:dyDescent="0.25">
      <c r="A49" s="123" t="s">
        <v>2209</v>
      </c>
      <c r="B49" s="123">
        <v>14</v>
      </c>
      <c r="C49" s="123" t="s">
        <v>1923</v>
      </c>
      <c r="D49" s="123" t="s">
        <v>1284</v>
      </c>
      <c r="E49" s="119" t="s">
        <v>467</v>
      </c>
      <c r="F49" s="121" t="s">
        <v>1155</v>
      </c>
      <c r="G49" s="124" t="s">
        <v>1154</v>
      </c>
      <c r="H49" s="162" t="s">
        <v>1153</v>
      </c>
      <c r="I49" s="162" t="s">
        <v>1422</v>
      </c>
      <c r="J49" s="124" t="s">
        <v>1442</v>
      </c>
      <c r="K49" s="130" t="s">
        <v>484</v>
      </c>
      <c r="L49" s="121" t="s">
        <v>28</v>
      </c>
      <c r="M49" s="121" t="s">
        <v>28</v>
      </c>
      <c r="N49" s="126" t="s">
        <v>1832</v>
      </c>
      <c r="O49" s="124" t="s">
        <v>1496</v>
      </c>
      <c r="P49" s="126" t="s">
        <v>1842</v>
      </c>
      <c r="Q49" s="125" t="s">
        <v>576</v>
      </c>
      <c r="R49" s="132" t="b">
        <v>0</v>
      </c>
      <c r="S49" s="170" t="s">
        <v>947</v>
      </c>
      <c r="T49" s="132" t="s">
        <v>947</v>
      </c>
      <c r="U49" s="127" t="s">
        <v>947</v>
      </c>
      <c r="V49" s="127" t="s">
        <v>947</v>
      </c>
      <c r="W49" s="127" t="s">
        <v>947</v>
      </c>
      <c r="X49" s="127" t="s">
        <v>947</v>
      </c>
      <c r="Y49" s="127" t="s">
        <v>947</v>
      </c>
      <c r="Z49" s="127" t="s">
        <v>947</v>
      </c>
      <c r="AA49" s="127" t="s">
        <v>947</v>
      </c>
      <c r="AB49" s="127" t="s">
        <v>947</v>
      </c>
      <c r="AC49" s="124" t="s">
        <v>576</v>
      </c>
    </row>
    <row r="50" spans="1:29" ht="15.75" x14ac:dyDescent="0.25">
      <c r="A50" s="123" t="s">
        <v>2209</v>
      </c>
      <c r="B50" s="123">
        <v>1</v>
      </c>
      <c r="C50" s="123" t="s">
        <v>1879</v>
      </c>
      <c r="D50" s="123" t="s">
        <v>1287</v>
      </c>
      <c r="E50" s="119" t="s">
        <v>468</v>
      </c>
      <c r="F50" s="121" t="s">
        <v>1150</v>
      </c>
      <c r="G50" s="124" t="s">
        <v>1149</v>
      </c>
      <c r="H50" s="162" t="s">
        <v>484</v>
      </c>
      <c r="I50" s="162" t="s">
        <v>484</v>
      </c>
      <c r="J50" s="124"/>
      <c r="K50" s="130" t="s">
        <v>484</v>
      </c>
      <c r="L50" s="121" t="s">
        <v>1148</v>
      </c>
      <c r="M50" s="121" t="s">
        <v>1147</v>
      </c>
      <c r="N50" s="126" t="s">
        <v>1790</v>
      </c>
      <c r="O50" s="124" t="s">
        <v>468</v>
      </c>
      <c r="P50" s="123" t="s">
        <v>1835</v>
      </c>
      <c r="Q50" s="125" t="s">
        <v>576</v>
      </c>
      <c r="R50" s="132"/>
      <c r="S50" s="132"/>
      <c r="T50" s="132" t="s">
        <v>947</v>
      </c>
      <c r="U50" s="127" t="s">
        <v>947</v>
      </c>
      <c r="V50" s="127" t="s">
        <v>947</v>
      </c>
      <c r="W50" s="127" t="s">
        <v>947</v>
      </c>
      <c r="X50" s="127" t="s">
        <v>947</v>
      </c>
      <c r="Y50" s="127" t="s">
        <v>947</v>
      </c>
      <c r="Z50" s="127" t="s">
        <v>947</v>
      </c>
      <c r="AA50" s="127" t="s">
        <v>947</v>
      </c>
      <c r="AB50" s="127" t="s">
        <v>947</v>
      </c>
      <c r="AC50" s="124" t="s">
        <v>576</v>
      </c>
    </row>
    <row r="51" spans="1:29" ht="189" x14ac:dyDescent="0.25">
      <c r="A51" s="123" t="s">
        <v>2210</v>
      </c>
      <c r="B51" s="123">
        <v>59</v>
      </c>
      <c r="C51" s="123" t="s">
        <v>1917</v>
      </c>
      <c r="D51" s="123" t="s">
        <v>1289</v>
      </c>
      <c r="E51" s="119" t="s">
        <v>469</v>
      </c>
      <c r="F51" s="121" t="s">
        <v>1460</v>
      </c>
      <c r="G51" s="124" t="s">
        <v>1142</v>
      </c>
      <c r="H51" s="162" t="s">
        <v>1146</v>
      </c>
      <c r="I51" s="163" t="s">
        <v>2255</v>
      </c>
      <c r="J51" s="124" t="s">
        <v>1442</v>
      </c>
      <c r="K51" s="130" t="s">
        <v>484</v>
      </c>
      <c r="L51" s="121" t="s">
        <v>1140</v>
      </c>
      <c r="M51" s="121" t="s">
        <v>1139</v>
      </c>
      <c r="N51" s="126" t="s">
        <v>1827</v>
      </c>
      <c r="O51" s="124" t="s">
        <v>1929</v>
      </c>
      <c r="P51" s="123" t="s">
        <v>1870</v>
      </c>
      <c r="Q51" s="125" t="s">
        <v>576</v>
      </c>
      <c r="R51" s="132" t="b">
        <v>0</v>
      </c>
      <c r="S51" s="170" t="s">
        <v>947</v>
      </c>
      <c r="T51" s="132" t="s">
        <v>947</v>
      </c>
      <c r="U51" s="123" t="s">
        <v>947</v>
      </c>
      <c r="V51" s="123" t="s">
        <v>947</v>
      </c>
      <c r="W51" s="123" t="s">
        <v>947</v>
      </c>
      <c r="X51" s="123" t="s">
        <v>947</v>
      </c>
      <c r="Y51" s="123" t="s">
        <v>947</v>
      </c>
      <c r="Z51" s="123" t="s">
        <v>947</v>
      </c>
      <c r="AA51" s="123" t="b">
        <v>1</v>
      </c>
      <c r="AB51" s="123" t="s">
        <v>947</v>
      </c>
      <c r="AC51" s="124" t="s">
        <v>576</v>
      </c>
    </row>
    <row r="52" spans="1:29" ht="236.25" x14ac:dyDescent="0.25">
      <c r="A52" s="123" t="s">
        <v>2210</v>
      </c>
      <c r="B52" s="123">
        <v>60</v>
      </c>
      <c r="C52" s="123" t="s">
        <v>1918</v>
      </c>
      <c r="D52" s="123" t="s">
        <v>1289</v>
      </c>
      <c r="E52" s="119" t="s">
        <v>470</v>
      </c>
      <c r="F52" s="121" t="s">
        <v>1461</v>
      </c>
      <c r="G52" s="124" t="s">
        <v>1142</v>
      </c>
      <c r="H52" s="162" t="s">
        <v>1145</v>
      </c>
      <c r="I52" s="163" t="s">
        <v>2256</v>
      </c>
      <c r="J52" s="124" t="s">
        <v>1442</v>
      </c>
      <c r="K52" s="130" t="s">
        <v>484</v>
      </c>
      <c r="L52" s="121" t="s">
        <v>1140</v>
      </c>
      <c r="M52" s="121" t="s">
        <v>1139</v>
      </c>
      <c r="N52" s="126" t="s">
        <v>1828</v>
      </c>
      <c r="O52" s="124" t="s">
        <v>470</v>
      </c>
      <c r="P52" s="123" t="s">
        <v>1871</v>
      </c>
      <c r="Q52" s="125" t="s">
        <v>576</v>
      </c>
      <c r="R52" s="132" t="b">
        <v>0</v>
      </c>
      <c r="S52" s="170" t="s">
        <v>947</v>
      </c>
      <c r="T52" s="132" t="s">
        <v>947</v>
      </c>
      <c r="U52" s="123" t="s">
        <v>947</v>
      </c>
      <c r="V52" s="123" t="s">
        <v>947</v>
      </c>
      <c r="W52" s="123" t="s">
        <v>947</v>
      </c>
      <c r="X52" s="123" t="s">
        <v>947</v>
      </c>
      <c r="Y52" s="123" t="s">
        <v>947</v>
      </c>
      <c r="Z52" s="123" t="s">
        <v>947</v>
      </c>
      <c r="AA52" s="123" t="b">
        <v>1</v>
      </c>
      <c r="AB52" s="123" t="s">
        <v>947</v>
      </c>
      <c r="AC52" s="124" t="s">
        <v>576</v>
      </c>
    </row>
    <row r="53" spans="1:29" ht="220.5" x14ac:dyDescent="0.25">
      <c r="A53" s="123" t="s">
        <v>2210</v>
      </c>
      <c r="B53" s="123">
        <v>62</v>
      </c>
      <c r="C53" s="123" t="s">
        <v>1920</v>
      </c>
      <c r="D53" s="123" t="s">
        <v>1289</v>
      </c>
      <c r="E53" s="119" t="s">
        <v>471</v>
      </c>
      <c r="F53" s="121" t="s">
        <v>1463</v>
      </c>
      <c r="G53" s="124" t="s">
        <v>1142</v>
      </c>
      <c r="H53" s="162" t="s">
        <v>1144</v>
      </c>
      <c r="I53" s="163" t="s">
        <v>2257</v>
      </c>
      <c r="J53" s="124" t="s">
        <v>1442</v>
      </c>
      <c r="K53" s="130" t="s">
        <v>1143</v>
      </c>
      <c r="L53" s="121" t="s">
        <v>1140</v>
      </c>
      <c r="M53" s="121" t="s">
        <v>1139</v>
      </c>
      <c r="N53" s="126" t="s">
        <v>1830</v>
      </c>
      <c r="O53" s="124" t="s">
        <v>471</v>
      </c>
      <c r="P53" s="123" t="s">
        <v>1873</v>
      </c>
      <c r="Q53" s="125" t="s">
        <v>576</v>
      </c>
      <c r="R53" s="132" t="b">
        <v>0</v>
      </c>
      <c r="S53" s="170" t="s">
        <v>947</v>
      </c>
      <c r="T53" s="132" t="s">
        <v>947</v>
      </c>
      <c r="U53" s="123" t="s">
        <v>947</v>
      </c>
      <c r="V53" s="123" t="s">
        <v>947</v>
      </c>
      <c r="W53" s="123" t="s">
        <v>947</v>
      </c>
      <c r="X53" s="123" t="s">
        <v>947</v>
      </c>
      <c r="Y53" s="123" t="s">
        <v>947</v>
      </c>
      <c r="Z53" s="123" t="s">
        <v>947</v>
      </c>
      <c r="AA53" s="123" t="b">
        <v>1</v>
      </c>
      <c r="AB53" s="123" t="s">
        <v>947</v>
      </c>
      <c r="AC53" s="124" t="s">
        <v>576</v>
      </c>
    </row>
    <row r="54" spans="1:29" ht="330.75" x14ac:dyDescent="0.25">
      <c r="A54" s="123" t="s">
        <v>2210</v>
      </c>
      <c r="B54" s="123">
        <v>61</v>
      </c>
      <c r="C54" s="123" t="s">
        <v>1919</v>
      </c>
      <c r="D54" s="123" t="s">
        <v>1289</v>
      </c>
      <c r="E54" s="119" t="s">
        <v>472</v>
      </c>
      <c r="F54" s="121" t="s">
        <v>1462</v>
      </c>
      <c r="G54" s="124" t="s">
        <v>1142</v>
      </c>
      <c r="H54" s="162" t="s">
        <v>1141</v>
      </c>
      <c r="I54" s="163" t="s">
        <v>1446</v>
      </c>
      <c r="J54" s="124" t="s">
        <v>1442</v>
      </c>
      <c r="K54" s="130" t="s">
        <v>484</v>
      </c>
      <c r="L54" s="121" t="s">
        <v>1140</v>
      </c>
      <c r="M54" s="121" t="s">
        <v>1139</v>
      </c>
      <c r="N54" s="126" t="s">
        <v>1829</v>
      </c>
      <c r="O54" s="124" t="s">
        <v>472</v>
      </c>
      <c r="P54" s="123" t="s">
        <v>1872</v>
      </c>
      <c r="Q54" s="125" t="s">
        <v>576</v>
      </c>
      <c r="R54" s="132" t="b">
        <v>0</v>
      </c>
      <c r="S54" s="170" t="s">
        <v>947</v>
      </c>
      <c r="T54" s="132" t="s">
        <v>947</v>
      </c>
      <c r="U54" s="123" t="s">
        <v>947</v>
      </c>
      <c r="V54" s="123" t="s">
        <v>947</v>
      </c>
      <c r="W54" s="123" t="s">
        <v>947</v>
      </c>
      <c r="X54" s="123" t="s">
        <v>947</v>
      </c>
      <c r="Y54" s="123" t="s">
        <v>947</v>
      </c>
      <c r="Z54" s="123" t="s">
        <v>947</v>
      </c>
      <c r="AA54" s="123" t="b">
        <v>1</v>
      </c>
      <c r="AB54" s="123" t="s">
        <v>947</v>
      </c>
      <c r="AC54" s="124" t="s">
        <v>576</v>
      </c>
    </row>
  </sheetData>
  <autoFilter ref="A1:AC54" xr:uid="{260BE9CE-387F-4F42-A5F5-4E4C233FDEAB}">
    <sortState xmlns:xlrd2="http://schemas.microsoft.com/office/spreadsheetml/2017/richdata2" ref="A2:AC54">
      <sortCondition ref="E1:E54"/>
    </sortState>
  </autoFilter>
  <conditionalFormatting sqref="F1">
    <cfRule type="cellIs" dxfId="158" priority="197" operator="equal">
      <formula>"-"</formula>
    </cfRule>
    <cfRule type="duplicateValues" dxfId="157" priority="198"/>
  </conditionalFormatting>
  <conditionalFormatting sqref="H1:H1048576">
    <cfRule type="containsText" dxfId="156" priority="1" operator="containsText" text="obj_targ_sp==&quot;multiple&quot;">
      <formula>NOT(ISERROR(SEARCH("obj_targ_sp==""multiple""",H1)))</formula>
    </cfRule>
  </conditionalFormatting>
  <conditionalFormatting sqref="J1">
    <cfRule type="cellIs" dxfId="155" priority="2" operator="equal">
      <formula>"-"</formula>
    </cfRule>
  </conditionalFormatting>
  <conditionalFormatting sqref="N9">
    <cfRule type="duplicateValues" dxfId="154" priority="6"/>
  </conditionalFormatting>
  <conditionalFormatting sqref="N10">
    <cfRule type="duplicateValues" dxfId="153" priority="5"/>
  </conditionalFormatting>
  <conditionalFormatting sqref="N20">
    <cfRule type="duplicateValues" dxfId="152" priority="7"/>
  </conditionalFormatting>
  <conditionalFormatting sqref="N45">
    <cfRule type="duplicateValues" dxfId="151" priority="4"/>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5" x14ac:dyDescent="0.25"/>
  <cols>
    <col min="1" max="1" width="16.7109375" customWidth="1"/>
    <col min="2" max="2" width="22.28515625" customWidth="1"/>
    <col min="3" max="3" width="17.28515625" customWidth="1"/>
    <col min="4" max="4" width="29.140625" customWidth="1"/>
    <col min="5" max="5" width="22.28515625" customWidth="1"/>
    <col min="6" max="6" width="51.140625" customWidth="1"/>
    <col min="7" max="7" width="32.28515625" customWidth="1"/>
    <col min="8" max="8" width="69.140625" bestFit="1" customWidth="1"/>
  </cols>
  <sheetData>
    <row r="1" spans="1:8" x14ac:dyDescent="0.25">
      <c r="A1" s="25" t="s">
        <v>427</v>
      </c>
      <c r="B1" s="25" t="s">
        <v>522</v>
      </c>
      <c r="C1" s="25" t="s">
        <v>523</v>
      </c>
      <c r="D1" s="25" t="s">
        <v>395</v>
      </c>
      <c r="E1" s="25" t="s">
        <v>522</v>
      </c>
      <c r="F1" s="25" t="s">
        <v>521</v>
      </c>
      <c r="G1" s="25" t="s">
        <v>524</v>
      </c>
      <c r="H1" s="25" t="s">
        <v>525</v>
      </c>
    </row>
    <row r="2" spans="1:8" x14ac:dyDescent="0.25">
      <c r="A2" s="16" t="s">
        <v>428</v>
      </c>
      <c r="B2">
        <v>1</v>
      </c>
      <c r="C2" t="b">
        <v>1</v>
      </c>
      <c r="D2" t="s">
        <v>38</v>
      </c>
      <c r="E2">
        <v>1</v>
      </c>
      <c r="F2" t="s">
        <v>505</v>
      </c>
      <c r="G2" t="s">
        <v>484</v>
      </c>
      <c r="H2" t="s">
        <v>484</v>
      </c>
    </row>
    <row r="3" spans="1:8" x14ac:dyDescent="0.25">
      <c r="A3" s="16" t="s">
        <v>428</v>
      </c>
      <c r="B3">
        <v>2</v>
      </c>
      <c r="C3" t="b">
        <v>1</v>
      </c>
      <c r="D3" t="s">
        <v>79</v>
      </c>
      <c r="E3">
        <v>2</v>
      </c>
      <c r="F3" t="s">
        <v>506</v>
      </c>
      <c r="G3" t="s">
        <v>484</v>
      </c>
      <c r="H3" t="s">
        <v>484</v>
      </c>
    </row>
    <row r="4" spans="1:8" ht="15.75" x14ac:dyDescent="0.25">
      <c r="A4" t="b">
        <v>0</v>
      </c>
      <c r="B4">
        <v>3</v>
      </c>
      <c r="C4" t="b">
        <v>0</v>
      </c>
      <c r="D4" t="s">
        <v>567</v>
      </c>
      <c r="E4">
        <v>3</v>
      </c>
      <c r="F4" t="s">
        <v>927</v>
      </c>
      <c r="G4" s="32" t="s">
        <v>926</v>
      </c>
      <c r="H4" t="s">
        <v>484</v>
      </c>
    </row>
    <row r="5" spans="1:8" x14ac:dyDescent="0.25">
      <c r="A5" t="b">
        <v>0</v>
      </c>
      <c r="B5">
        <v>4</v>
      </c>
      <c r="C5" t="b">
        <v>0</v>
      </c>
      <c r="D5" t="s">
        <v>568</v>
      </c>
      <c r="E5">
        <v>4</v>
      </c>
      <c r="F5" t="s">
        <v>928</v>
      </c>
      <c r="G5" s="33" t="s">
        <v>925</v>
      </c>
      <c r="H5" t="s">
        <v>484</v>
      </c>
    </row>
    <row r="6" spans="1:8" ht="15.75" x14ac:dyDescent="0.25">
      <c r="A6" t="b">
        <v>0</v>
      </c>
      <c r="B6">
        <v>5</v>
      </c>
      <c r="C6" t="b">
        <v>0</v>
      </c>
      <c r="D6" t="s">
        <v>528</v>
      </c>
      <c r="E6">
        <v>5</v>
      </c>
      <c r="F6" t="s">
        <v>929</v>
      </c>
      <c r="G6" s="32" t="s">
        <v>924</v>
      </c>
      <c r="H6" t="s">
        <v>484</v>
      </c>
    </row>
    <row r="7" spans="1:8" x14ac:dyDescent="0.25">
      <c r="A7" s="16" t="s">
        <v>428</v>
      </c>
      <c r="B7">
        <v>6</v>
      </c>
      <c r="C7" t="b">
        <v>1</v>
      </c>
      <c r="D7" t="s">
        <v>36</v>
      </c>
      <c r="E7">
        <v>6</v>
      </c>
      <c r="F7" t="s">
        <v>561</v>
      </c>
      <c r="G7" t="s">
        <v>484</v>
      </c>
      <c r="H7" t="s">
        <v>529</v>
      </c>
    </row>
    <row r="8" spans="1:8" x14ac:dyDescent="0.25">
      <c r="A8" s="16" t="s">
        <v>428</v>
      </c>
      <c r="B8">
        <v>7</v>
      </c>
      <c r="C8" t="b">
        <v>1</v>
      </c>
      <c r="D8" t="s">
        <v>62</v>
      </c>
      <c r="E8">
        <v>7</v>
      </c>
      <c r="F8" t="s">
        <v>507</v>
      </c>
      <c r="G8" t="s">
        <v>484</v>
      </c>
      <c r="H8" t="s">
        <v>484</v>
      </c>
    </row>
    <row r="9" spans="1:8" x14ac:dyDescent="0.25">
      <c r="A9" t="b">
        <v>0</v>
      </c>
      <c r="B9">
        <v>8</v>
      </c>
      <c r="C9" t="b">
        <v>1</v>
      </c>
      <c r="D9" t="s">
        <v>408</v>
      </c>
      <c r="E9">
        <v>8</v>
      </c>
      <c r="F9" t="s">
        <v>930</v>
      </c>
      <c r="G9" t="s">
        <v>530</v>
      </c>
      <c r="H9" t="s">
        <v>484</v>
      </c>
    </row>
    <row r="10" spans="1:8" x14ac:dyDescent="0.25">
      <c r="A10" t="b">
        <v>0</v>
      </c>
      <c r="B10">
        <v>9</v>
      </c>
      <c r="C10" t="b">
        <v>1</v>
      </c>
      <c r="D10" t="s">
        <v>404</v>
      </c>
      <c r="E10">
        <v>9</v>
      </c>
      <c r="F10" t="s">
        <v>931</v>
      </c>
      <c r="G10" t="s">
        <v>531</v>
      </c>
      <c r="H10" t="s">
        <v>532</v>
      </c>
    </row>
    <row r="11" spans="1:8" x14ac:dyDescent="0.25">
      <c r="A11" t="b">
        <v>0</v>
      </c>
      <c r="B11">
        <v>10</v>
      </c>
      <c r="C11" t="b">
        <v>1</v>
      </c>
      <c r="D11" t="s">
        <v>410</v>
      </c>
      <c r="E11">
        <v>10</v>
      </c>
      <c r="F11" t="s">
        <v>932</v>
      </c>
      <c r="G11" t="s">
        <v>533</v>
      </c>
      <c r="H11" t="s">
        <v>534</v>
      </c>
    </row>
    <row r="12" spans="1:8" x14ac:dyDescent="0.25">
      <c r="A12" t="b">
        <v>0</v>
      </c>
      <c r="B12">
        <v>11</v>
      </c>
      <c r="C12" t="b">
        <v>1</v>
      </c>
      <c r="D12" t="s">
        <v>406</v>
      </c>
      <c r="E12">
        <v>11</v>
      </c>
      <c r="F12" t="s">
        <v>933</v>
      </c>
      <c r="G12" t="s">
        <v>535</v>
      </c>
      <c r="H12" t="s">
        <v>536</v>
      </c>
    </row>
    <row r="13" spans="1:8" x14ac:dyDescent="0.25">
      <c r="A13" t="b">
        <v>0</v>
      </c>
      <c r="B13">
        <v>12</v>
      </c>
      <c r="C13" t="b">
        <v>1</v>
      </c>
      <c r="D13" t="s">
        <v>399</v>
      </c>
      <c r="E13">
        <v>12</v>
      </c>
      <c r="F13" t="s">
        <v>934</v>
      </c>
      <c r="G13" t="s">
        <v>537</v>
      </c>
      <c r="H13" t="s">
        <v>538</v>
      </c>
    </row>
    <row r="14" spans="1:8" x14ac:dyDescent="0.25">
      <c r="A14" t="b">
        <v>0</v>
      </c>
      <c r="B14">
        <v>13</v>
      </c>
      <c r="C14" t="b">
        <v>1</v>
      </c>
      <c r="D14" t="s">
        <v>41</v>
      </c>
      <c r="E14">
        <v>13</v>
      </c>
      <c r="F14" t="s">
        <v>508</v>
      </c>
      <c r="G14" t="s">
        <v>484</v>
      </c>
      <c r="H14" t="s">
        <v>539</v>
      </c>
    </row>
    <row r="15" spans="1:8" x14ac:dyDescent="0.25">
      <c r="A15" t="b">
        <v>0</v>
      </c>
      <c r="B15">
        <v>14</v>
      </c>
      <c r="C15" t="b">
        <v>1</v>
      </c>
      <c r="D15" t="s">
        <v>71</v>
      </c>
      <c r="E15">
        <v>14</v>
      </c>
      <c r="F15" t="s">
        <v>509</v>
      </c>
      <c r="G15" t="s">
        <v>484</v>
      </c>
      <c r="H15" t="s">
        <v>540</v>
      </c>
    </row>
    <row r="16" spans="1:8" x14ac:dyDescent="0.25">
      <c r="A16" t="b">
        <v>0</v>
      </c>
      <c r="B16">
        <v>15</v>
      </c>
      <c r="C16" t="b">
        <v>0</v>
      </c>
      <c r="D16" t="s">
        <v>418</v>
      </c>
      <c r="E16">
        <v>15</v>
      </c>
      <c r="F16" t="s">
        <v>510</v>
      </c>
      <c r="G16" t="s">
        <v>484</v>
      </c>
      <c r="H16" t="s">
        <v>541</v>
      </c>
    </row>
    <row r="17" spans="1:8" x14ac:dyDescent="0.25">
      <c r="A17" t="b">
        <v>0</v>
      </c>
      <c r="B17">
        <v>16</v>
      </c>
      <c r="C17" t="b">
        <v>1</v>
      </c>
      <c r="D17" t="s">
        <v>61</v>
      </c>
      <c r="E17">
        <v>16</v>
      </c>
      <c r="F17" t="s">
        <v>923</v>
      </c>
      <c r="G17" t="s">
        <v>484</v>
      </c>
      <c r="H17" t="s">
        <v>542</v>
      </c>
    </row>
    <row r="18" spans="1:8" x14ac:dyDescent="0.25">
      <c r="A18" t="b">
        <v>0</v>
      </c>
      <c r="B18">
        <v>17</v>
      </c>
      <c r="C18" t="b">
        <v>1</v>
      </c>
      <c r="D18" t="s">
        <v>59</v>
      </c>
      <c r="E18">
        <v>17</v>
      </c>
      <c r="F18" t="s">
        <v>511</v>
      </c>
      <c r="G18" t="s">
        <v>484</v>
      </c>
      <c r="H18" t="s">
        <v>543</v>
      </c>
    </row>
    <row r="19" spans="1:8" x14ac:dyDescent="0.25">
      <c r="A19" t="b">
        <v>0</v>
      </c>
      <c r="B19">
        <v>18</v>
      </c>
      <c r="C19" t="b">
        <v>1</v>
      </c>
      <c r="D19" t="s">
        <v>57</v>
      </c>
      <c r="E19">
        <v>18</v>
      </c>
      <c r="F19" t="s">
        <v>512</v>
      </c>
      <c r="G19" t="s">
        <v>484</v>
      </c>
      <c r="H19" t="s">
        <v>544</v>
      </c>
    </row>
    <row r="20" spans="1:8" x14ac:dyDescent="0.25">
      <c r="A20" t="b">
        <v>0</v>
      </c>
      <c r="B20">
        <v>19</v>
      </c>
      <c r="C20" t="b">
        <v>1</v>
      </c>
      <c r="D20" t="s">
        <v>70</v>
      </c>
      <c r="E20">
        <v>19</v>
      </c>
      <c r="F20" t="s">
        <v>513</v>
      </c>
      <c r="G20" t="s">
        <v>484</v>
      </c>
      <c r="H20" t="s">
        <v>545</v>
      </c>
    </row>
    <row r="21" spans="1:8" x14ac:dyDescent="0.25">
      <c r="A21" t="b">
        <v>0</v>
      </c>
      <c r="B21">
        <v>20</v>
      </c>
      <c r="C21" t="b">
        <v>0</v>
      </c>
      <c r="D21" t="s">
        <v>419</v>
      </c>
      <c r="E21">
        <v>20</v>
      </c>
      <c r="F21" t="s">
        <v>546</v>
      </c>
      <c r="G21" t="s">
        <v>484</v>
      </c>
      <c r="H21" t="s">
        <v>547</v>
      </c>
    </row>
    <row r="22" spans="1:8" x14ac:dyDescent="0.25">
      <c r="A22" t="b">
        <v>0</v>
      </c>
      <c r="B22">
        <v>21</v>
      </c>
      <c r="C22" t="b">
        <v>0</v>
      </c>
      <c r="D22" t="s">
        <v>414</v>
      </c>
      <c r="E22">
        <v>21</v>
      </c>
      <c r="F22" t="s">
        <v>548</v>
      </c>
      <c r="G22" t="s">
        <v>484</v>
      </c>
      <c r="H22" t="s">
        <v>484</v>
      </c>
    </row>
    <row r="23" spans="1:8" x14ac:dyDescent="0.25">
      <c r="A23" t="b">
        <v>0</v>
      </c>
      <c r="B23">
        <v>22</v>
      </c>
      <c r="C23" t="b">
        <v>1</v>
      </c>
      <c r="D23" t="s">
        <v>64</v>
      </c>
      <c r="E23">
        <v>22</v>
      </c>
      <c r="F23" t="s">
        <v>514</v>
      </c>
      <c r="G23" t="s">
        <v>484</v>
      </c>
      <c r="H23" t="s">
        <v>549</v>
      </c>
    </row>
    <row r="24" spans="1:8" x14ac:dyDescent="0.25">
      <c r="A24" t="b">
        <v>0</v>
      </c>
      <c r="B24">
        <v>23</v>
      </c>
      <c r="C24" t="b">
        <v>1</v>
      </c>
      <c r="D24" t="s">
        <v>54</v>
      </c>
      <c r="E24">
        <v>23</v>
      </c>
      <c r="F24" t="s">
        <v>515</v>
      </c>
      <c r="G24" t="s">
        <v>484</v>
      </c>
      <c r="H24" t="s">
        <v>550</v>
      </c>
    </row>
    <row r="25" spans="1:8" x14ac:dyDescent="0.25">
      <c r="A25" t="b">
        <v>0</v>
      </c>
      <c r="B25">
        <v>24</v>
      </c>
      <c r="C25" t="b">
        <v>1</v>
      </c>
      <c r="D25" t="s">
        <v>82</v>
      </c>
      <c r="E25">
        <v>24</v>
      </c>
      <c r="F25" t="s">
        <v>516</v>
      </c>
      <c r="G25" t="s">
        <v>484</v>
      </c>
      <c r="H25" t="s">
        <v>551</v>
      </c>
    </row>
    <row r="26" spans="1:8" x14ac:dyDescent="0.25">
      <c r="A26" t="b">
        <v>0</v>
      </c>
      <c r="B26">
        <v>25</v>
      </c>
      <c r="C26" t="b">
        <v>1</v>
      </c>
      <c r="D26" t="s">
        <v>44</v>
      </c>
      <c r="E26">
        <v>25</v>
      </c>
      <c r="F26" t="s">
        <v>517</v>
      </c>
      <c r="G26" t="s">
        <v>484</v>
      </c>
      <c r="H26" t="s">
        <v>552</v>
      </c>
    </row>
    <row r="27" spans="1:8" x14ac:dyDescent="0.25">
      <c r="A27" t="b">
        <v>0</v>
      </c>
      <c r="B27">
        <v>26</v>
      </c>
      <c r="C27" t="b">
        <v>1</v>
      </c>
      <c r="D27" t="s">
        <v>51</v>
      </c>
      <c r="E27">
        <v>26</v>
      </c>
      <c r="F27" t="s">
        <v>518</v>
      </c>
      <c r="G27" t="s">
        <v>484</v>
      </c>
      <c r="H27" t="s">
        <v>553</v>
      </c>
    </row>
    <row r="28" spans="1:8" x14ac:dyDescent="0.25">
      <c r="A28" t="b">
        <v>0</v>
      </c>
      <c r="B28">
        <v>27</v>
      </c>
      <c r="C28" t="b">
        <v>1</v>
      </c>
      <c r="D28" t="s">
        <v>50</v>
      </c>
      <c r="E28">
        <v>27</v>
      </c>
      <c r="F28" t="s">
        <v>519</v>
      </c>
      <c r="G28" t="s">
        <v>484</v>
      </c>
      <c r="H28" t="s">
        <v>553</v>
      </c>
    </row>
    <row r="29" spans="1:8" x14ac:dyDescent="0.25">
      <c r="A29" t="b">
        <v>0</v>
      </c>
      <c r="B29">
        <v>28</v>
      </c>
      <c r="C29" t="b">
        <v>1</v>
      </c>
      <c r="D29" t="s">
        <v>49</v>
      </c>
      <c r="E29">
        <v>28</v>
      </c>
      <c r="F29" t="s">
        <v>520</v>
      </c>
      <c r="G29" t="s">
        <v>484</v>
      </c>
      <c r="H29" t="s">
        <v>553</v>
      </c>
    </row>
    <row r="30" spans="1:8" s="12" customFormat="1" x14ac:dyDescent="0.25">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3" activePane="bottomLeft" state="frozen"/>
      <selection pane="bottomLeft" activeCell="G15" sqref="G15"/>
    </sheetView>
  </sheetViews>
  <sheetFormatPr defaultRowHeight="15" x14ac:dyDescent="0.25"/>
  <cols>
    <col min="1" max="1" width="15.5703125" bestFit="1" customWidth="1"/>
    <col min="2" max="2" width="24.5703125" customWidth="1"/>
    <col min="3" max="3" width="16.85546875" bestFit="1" customWidth="1"/>
    <col min="4" max="4" width="22" bestFit="1" customWidth="1"/>
  </cols>
  <sheetData>
    <row r="1" spans="1:4" x14ac:dyDescent="0.25">
      <c r="A1" s="30" t="s">
        <v>522</v>
      </c>
      <c r="B1" s="30" t="s">
        <v>440</v>
      </c>
      <c r="C1" s="30" t="s">
        <v>395</v>
      </c>
      <c r="D1" s="30" t="s">
        <v>564</v>
      </c>
    </row>
    <row r="2" spans="1:4" x14ac:dyDescent="0.25">
      <c r="A2">
        <v>1</v>
      </c>
      <c r="B2" t="s">
        <v>489</v>
      </c>
      <c r="C2" t="s">
        <v>38</v>
      </c>
      <c r="D2" t="s">
        <v>28</v>
      </c>
    </row>
    <row r="3" spans="1:4" x14ac:dyDescent="0.25">
      <c r="A3">
        <v>3</v>
      </c>
      <c r="B3" t="s">
        <v>488</v>
      </c>
      <c r="C3" t="s">
        <v>79</v>
      </c>
      <c r="D3" t="s">
        <v>526</v>
      </c>
    </row>
    <row r="4" spans="1:4" x14ac:dyDescent="0.25">
      <c r="A4">
        <v>4</v>
      </c>
      <c r="B4" t="s">
        <v>488</v>
      </c>
      <c r="C4" t="s">
        <v>79</v>
      </c>
      <c r="D4" t="s">
        <v>526</v>
      </c>
    </row>
    <row r="5" spans="1:4" x14ac:dyDescent="0.25">
      <c r="A5">
        <v>5</v>
      </c>
      <c r="B5" t="s">
        <v>488</v>
      </c>
      <c r="C5" t="s">
        <v>79</v>
      </c>
      <c r="D5" t="s">
        <v>527</v>
      </c>
    </row>
    <row r="6" spans="1:4" x14ac:dyDescent="0.25">
      <c r="A6">
        <v>6</v>
      </c>
      <c r="B6" t="s">
        <v>488</v>
      </c>
      <c r="C6" t="s">
        <v>79</v>
      </c>
      <c r="D6" t="s">
        <v>528</v>
      </c>
    </row>
    <row r="7" spans="1:4" x14ac:dyDescent="0.25">
      <c r="A7">
        <v>7</v>
      </c>
      <c r="B7" t="s">
        <v>490</v>
      </c>
      <c r="C7" t="s">
        <v>36</v>
      </c>
      <c r="D7" t="s">
        <v>28</v>
      </c>
    </row>
    <row r="8" spans="1:4" x14ac:dyDescent="0.25">
      <c r="A8">
        <v>8</v>
      </c>
      <c r="B8" t="s">
        <v>491</v>
      </c>
      <c r="C8" t="s">
        <v>62</v>
      </c>
      <c r="D8" t="s">
        <v>408</v>
      </c>
    </row>
    <row r="9" spans="1:4" x14ac:dyDescent="0.25">
      <c r="A9">
        <v>9</v>
      </c>
      <c r="B9" t="s">
        <v>491</v>
      </c>
      <c r="C9" t="s">
        <v>62</v>
      </c>
      <c r="D9" t="s">
        <v>404</v>
      </c>
    </row>
    <row r="10" spans="1:4" x14ac:dyDescent="0.25">
      <c r="A10">
        <v>10</v>
      </c>
      <c r="B10" t="s">
        <v>491</v>
      </c>
      <c r="C10" t="s">
        <v>62</v>
      </c>
      <c r="D10" t="s">
        <v>410</v>
      </c>
    </row>
    <row r="11" spans="1:4" x14ac:dyDescent="0.25">
      <c r="A11">
        <v>11</v>
      </c>
      <c r="B11" t="s">
        <v>491</v>
      </c>
      <c r="C11" t="s">
        <v>62</v>
      </c>
      <c r="D11" t="s">
        <v>406</v>
      </c>
    </row>
    <row r="12" spans="1:4" x14ac:dyDescent="0.25">
      <c r="A12">
        <v>12</v>
      </c>
      <c r="B12" t="s">
        <v>491</v>
      </c>
      <c r="C12" t="s">
        <v>62</v>
      </c>
      <c r="D12" t="s">
        <v>399</v>
      </c>
    </row>
    <row r="13" spans="1:4" x14ac:dyDescent="0.25">
      <c r="A13">
        <v>13</v>
      </c>
      <c r="B13" t="s">
        <v>487</v>
      </c>
      <c r="C13" t="s">
        <v>41</v>
      </c>
      <c r="D13" t="s">
        <v>28</v>
      </c>
    </row>
    <row r="14" spans="1:4" x14ac:dyDescent="0.25">
      <c r="A14">
        <v>14</v>
      </c>
      <c r="B14" t="s">
        <v>558</v>
      </c>
      <c r="C14" t="s">
        <v>41</v>
      </c>
      <c r="D14" t="s">
        <v>28</v>
      </c>
    </row>
    <row r="15" spans="1:4" x14ac:dyDescent="0.25">
      <c r="A15">
        <v>15</v>
      </c>
      <c r="B15" t="s">
        <v>556</v>
      </c>
      <c r="C15" t="s">
        <v>41</v>
      </c>
      <c r="D15" t="s">
        <v>28</v>
      </c>
    </row>
    <row r="16" spans="1:4" x14ac:dyDescent="0.25">
      <c r="A16">
        <v>16</v>
      </c>
      <c r="B16" t="s">
        <v>485</v>
      </c>
      <c r="C16" t="s">
        <v>41</v>
      </c>
      <c r="D16" t="s">
        <v>28</v>
      </c>
    </row>
    <row r="17" spans="1:4" x14ac:dyDescent="0.25">
      <c r="A17">
        <v>17</v>
      </c>
      <c r="B17" t="s">
        <v>485</v>
      </c>
      <c r="C17" t="s">
        <v>71</v>
      </c>
      <c r="D17" t="s">
        <v>28</v>
      </c>
    </row>
    <row r="18" spans="1:4" x14ac:dyDescent="0.25">
      <c r="A18">
        <v>18</v>
      </c>
      <c r="B18" t="s">
        <v>487</v>
      </c>
      <c r="C18" t="s">
        <v>71</v>
      </c>
      <c r="D18" t="s">
        <v>28</v>
      </c>
    </row>
    <row r="19" spans="1:4" x14ac:dyDescent="0.25">
      <c r="A19">
        <v>18.5</v>
      </c>
      <c r="B19" t="s">
        <v>558</v>
      </c>
      <c r="C19" t="s">
        <v>71</v>
      </c>
      <c r="D19" t="s">
        <v>28</v>
      </c>
    </row>
    <row r="20" spans="1:4" x14ac:dyDescent="0.25">
      <c r="A20">
        <v>19</v>
      </c>
      <c r="B20" t="s">
        <v>485</v>
      </c>
      <c r="C20" t="s">
        <v>418</v>
      </c>
      <c r="D20" t="s">
        <v>28</v>
      </c>
    </row>
    <row r="21" spans="1:4" x14ac:dyDescent="0.25">
      <c r="A21">
        <v>20</v>
      </c>
      <c r="B21" t="s">
        <v>485</v>
      </c>
      <c r="C21" t="s">
        <v>61</v>
      </c>
      <c r="D21" t="s">
        <v>28</v>
      </c>
    </row>
    <row r="22" spans="1:4" x14ac:dyDescent="0.25">
      <c r="A22">
        <v>21</v>
      </c>
      <c r="B22" t="s">
        <v>485</v>
      </c>
      <c r="C22" t="s">
        <v>59</v>
      </c>
      <c r="D22" t="s">
        <v>28</v>
      </c>
    </row>
    <row r="23" spans="1:4" x14ac:dyDescent="0.25">
      <c r="A23">
        <v>22</v>
      </c>
      <c r="B23" t="s">
        <v>485</v>
      </c>
      <c r="C23" t="s">
        <v>57</v>
      </c>
      <c r="D23" t="s">
        <v>28</v>
      </c>
    </row>
    <row r="24" spans="1:4" x14ac:dyDescent="0.25">
      <c r="A24">
        <v>23</v>
      </c>
      <c r="B24" t="s">
        <v>487</v>
      </c>
      <c r="C24" t="s">
        <v>57</v>
      </c>
      <c r="D24" t="s">
        <v>28</v>
      </c>
    </row>
    <row r="25" spans="1:4" x14ac:dyDescent="0.25">
      <c r="A25">
        <v>24</v>
      </c>
      <c r="B25" t="s">
        <v>485</v>
      </c>
      <c r="C25" t="s">
        <v>70</v>
      </c>
      <c r="D25" t="s">
        <v>28</v>
      </c>
    </row>
    <row r="26" spans="1:4" x14ac:dyDescent="0.25">
      <c r="A26">
        <v>25</v>
      </c>
      <c r="B26" t="s">
        <v>487</v>
      </c>
      <c r="C26" t="s">
        <v>70</v>
      </c>
      <c r="D26" t="s">
        <v>28</v>
      </c>
    </row>
    <row r="27" spans="1:4" x14ac:dyDescent="0.25">
      <c r="A27">
        <v>26</v>
      </c>
      <c r="B27" t="s">
        <v>558</v>
      </c>
      <c r="C27" t="s">
        <v>419</v>
      </c>
      <c r="D27" t="s">
        <v>28</v>
      </c>
    </row>
    <row r="28" spans="1:4" x14ac:dyDescent="0.25">
      <c r="A28">
        <v>27</v>
      </c>
      <c r="B28" t="s">
        <v>485</v>
      </c>
      <c r="C28" t="s">
        <v>419</v>
      </c>
      <c r="D28" t="s">
        <v>28</v>
      </c>
    </row>
    <row r="29" spans="1:4" x14ac:dyDescent="0.25">
      <c r="A29">
        <v>27.5</v>
      </c>
      <c r="B29" t="s">
        <v>485</v>
      </c>
      <c r="C29" t="s">
        <v>414</v>
      </c>
      <c r="D29" t="s">
        <v>28</v>
      </c>
    </row>
    <row r="30" spans="1:4" x14ac:dyDescent="0.25">
      <c r="A30">
        <v>28</v>
      </c>
      <c r="B30" t="s">
        <v>485</v>
      </c>
      <c r="C30" t="s">
        <v>64</v>
      </c>
      <c r="D30" t="s">
        <v>28</v>
      </c>
    </row>
    <row r="31" spans="1:4" x14ac:dyDescent="0.25">
      <c r="A31">
        <v>29</v>
      </c>
      <c r="B31" t="s">
        <v>485</v>
      </c>
      <c r="C31" t="s">
        <v>54</v>
      </c>
      <c r="D31" t="s">
        <v>28</v>
      </c>
    </row>
    <row r="32" spans="1:4" x14ac:dyDescent="0.25">
      <c r="A32">
        <v>30</v>
      </c>
      <c r="B32" t="s">
        <v>485</v>
      </c>
      <c r="C32" t="s">
        <v>82</v>
      </c>
      <c r="D32" t="s">
        <v>28</v>
      </c>
    </row>
    <row r="33" spans="1:4" x14ac:dyDescent="0.25">
      <c r="A33">
        <v>31</v>
      </c>
      <c r="B33" t="s">
        <v>485</v>
      </c>
      <c r="C33" t="s">
        <v>44</v>
      </c>
      <c r="D33" t="s">
        <v>28</v>
      </c>
    </row>
    <row r="34" spans="1:4" x14ac:dyDescent="0.25">
      <c r="A34">
        <v>32</v>
      </c>
      <c r="B34" t="s">
        <v>485</v>
      </c>
      <c r="C34" t="s">
        <v>51</v>
      </c>
      <c r="D34" t="s">
        <v>28</v>
      </c>
    </row>
    <row r="35" spans="1:4" x14ac:dyDescent="0.25">
      <c r="A35">
        <v>33</v>
      </c>
      <c r="B35" t="s">
        <v>485</v>
      </c>
      <c r="C35" t="s">
        <v>50</v>
      </c>
      <c r="D35" t="s">
        <v>28</v>
      </c>
    </row>
    <row r="36" spans="1:4" x14ac:dyDescent="0.25">
      <c r="A36">
        <v>34</v>
      </c>
      <c r="B36" t="s">
        <v>485</v>
      </c>
      <c r="C36" t="s">
        <v>49</v>
      </c>
      <c r="D36" t="s">
        <v>28</v>
      </c>
    </row>
    <row r="37" spans="1:4" x14ac:dyDescent="0.25">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J116" sqref="J116"/>
    </sheetView>
  </sheetViews>
  <sheetFormatPr defaultRowHeight="15" x14ac:dyDescent="0.25"/>
  <cols>
    <col min="1" max="1" width="20.5703125" customWidth="1"/>
    <col min="2" max="2" width="20.140625" bestFit="1" customWidth="1"/>
    <col min="3" max="3" width="18.140625" bestFit="1" customWidth="1"/>
    <col min="4" max="4" width="18.42578125" customWidth="1"/>
    <col min="5" max="5" width="18.42578125" style="105" customWidth="1"/>
    <col min="6" max="6" width="26.42578125" customWidth="1"/>
    <col min="7" max="7" width="20.42578125" customWidth="1"/>
  </cols>
  <sheetData>
    <row r="1" spans="1:8" x14ac:dyDescent="0.25">
      <c r="A1" s="105" t="s">
        <v>1643</v>
      </c>
      <c r="B1" s="105" t="s">
        <v>1275</v>
      </c>
      <c r="C1" s="105" t="s">
        <v>1271</v>
      </c>
      <c r="D1" s="105" t="s">
        <v>1270</v>
      </c>
      <c r="E1" s="106" t="s">
        <v>2198</v>
      </c>
      <c r="F1" s="106" t="s">
        <v>1645</v>
      </c>
      <c r="G1" s="105" t="s">
        <v>1778</v>
      </c>
    </row>
    <row r="2" spans="1:8" x14ac:dyDescent="0.25">
      <c r="A2" t="s">
        <v>1776</v>
      </c>
      <c r="B2" t="s">
        <v>447</v>
      </c>
      <c r="C2" t="b">
        <v>0</v>
      </c>
      <c r="D2" t="s">
        <v>1290</v>
      </c>
      <c r="F2" t="s">
        <v>1708</v>
      </c>
      <c r="G2" t="s">
        <v>447</v>
      </c>
      <c r="H2" t="str">
        <f>"- **{{ name_"&amp;F2&amp;" }}**: {{ def_"&amp;F2&amp;" }}"</f>
        <v>- **{{ name_3ormore_cat_ids_false }}**: {{ def_3ormore_cat_ids_false }}</v>
      </c>
    </row>
    <row r="3" spans="1:8" x14ac:dyDescent="0.25">
      <c r="A3" t="s">
        <v>1776</v>
      </c>
      <c r="B3" t="s">
        <v>447</v>
      </c>
      <c r="C3" t="b">
        <v>1</v>
      </c>
      <c r="D3" t="s">
        <v>1291</v>
      </c>
      <c r="F3" t="s">
        <v>1707</v>
      </c>
      <c r="G3" t="s">
        <v>447</v>
      </c>
      <c r="H3" t="str">
        <f t="shared" ref="H3:H66" si="0">"- **{{ name_"&amp;F3&amp;" }}**: {{ def_"&amp;F3&amp;" }}"</f>
        <v>- **{{ name_3ormore_cat_ids_true }}**: {{ def_3ormore_cat_ids_true }}</v>
      </c>
    </row>
    <row r="4" spans="1:8" x14ac:dyDescent="0.25">
      <c r="A4" t="s">
        <v>1776</v>
      </c>
      <c r="B4" t="s">
        <v>448</v>
      </c>
      <c r="C4" t="b">
        <v>0</v>
      </c>
      <c r="D4" t="s">
        <v>1290</v>
      </c>
      <c r="F4" t="s">
        <v>1716</v>
      </c>
      <c r="G4" t="s">
        <v>1781</v>
      </c>
      <c r="H4" t="str">
        <f t="shared" si="0"/>
        <v>- **{{ name_aux_count_possible_false }}**: {{ def_aux_count_possible_false }}</v>
      </c>
    </row>
    <row r="5" spans="1:8" x14ac:dyDescent="0.25">
      <c r="A5" t="s">
        <v>1776</v>
      </c>
      <c r="B5" t="s">
        <v>448</v>
      </c>
      <c r="C5" t="b">
        <v>1</v>
      </c>
      <c r="D5" t="s">
        <v>1291</v>
      </c>
      <c r="F5" t="s">
        <v>1715</v>
      </c>
      <c r="G5" t="s">
        <v>1781</v>
      </c>
      <c r="H5" t="str">
        <f t="shared" si="0"/>
        <v>- **{{ name_aux_count_possible_true }}**: {{ def_aux_count_possible_true }}</v>
      </c>
    </row>
    <row r="6" spans="1:8" x14ac:dyDescent="0.25">
      <c r="A6" t="s">
        <v>1776</v>
      </c>
      <c r="B6" t="s">
        <v>449</v>
      </c>
      <c r="C6" t="s">
        <v>1336</v>
      </c>
      <c r="D6" t="s">
        <v>1335</v>
      </c>
      <c r="F6" t="s">
        <v>1711</v>
      </c>
      <c r="G6" t="s">
        <v>1711</v>
      </c>
      <c r="H6" t="str">
        <f t="shared" si="0"/>
        <v>- **{{ name_auxillary_info_mvmt_speed }}**: {{ def_auxillary_info_mvmt_speed }}</v>
      </c>
    </row>
    <row r="7" spans="1:8" x14ac:dyDescent="0.25">
      <c r="A7" t="s">
        <v>1776</v>
      </c>
      <c r="B7" t="s">
        <v>449</v>
      </c>
      <c r="C7" t="s">
        <v>1340</v>
      </c>
      <c r="D7" t="s">
        <v>1339</v>
      </c>
      <c r="F7" t="s">
        <v>1709</v>
      </c>
      <c r="G7" t="s">
        <v>1709</v>
      </c>
      <c r="H7" t="str">
        <f t="shared" si="0"/>
        <v>- **{{ name_auxillary_info_cannot_collect }}**: {{ def_auxillary_info_cannot_collect }}</v>
      </c>
    </row>
    <row r="8" spans="1:8" x14ac:dyDescent="0.25">
      <c r="A8" t="s">
        <v>1776</v>
      </c>
      <c r="B8" t="s">
        <v>449</v>
      </c>
      <c r="C8" t="s">
        <v>1334</v>
      </c>
      <c r="D8" t="s">
        <v>1333</v>
      </c>
      <c r="F8" t="s">
        <v>1712</v>
      </c>
      <c r="G8" t="s">
        <v>1712</v>
      </c>
      <c r="H8" t="str">
        <f t="shared" si="0"/>
        <v>- **{{ name_auxillary_info_timelapse }}**: {{ def_auxillary_info_timelapse }}</v>
      </c>
    </row>
    <row r="9" spans="1:8" x14ac:dyDescent="0.25">
      <c r="A9" t="s">
        <v>1776</v>
      </c>
      <c r="B9" t="s">
        <v>449</v>
      </c>
      <c r="C9" t="s">
        <v>1338</v>
      </c>
      <c r="D9" t="s">
        <v>1337</v>
      </c>
      <c r="F9" t="s">
        <v>1710</v>
      </c>
      <c r="G9" t="s">
        <v>1710</v>
      </c>
      <c r="H9" t="str">
        <f t="shared" si="0"/>
        <v>- **{{ name_auxillary_info_dist_to_cam }}**: {{ def_auxillary_info_dist_to_cam }}</v>
      </c>
    </row>
    <row r="10" spans="1:8" x14ac:dyDescent="0.25">
      <c r="A10" t="s">
        <v>1776</v>
      </c>
      <c r="B10" t="s">
        <v>449</v>
      </c>
      <c r="C10" t="s">
        <v>1332</v>
      </c>
      <c r="D10" t="s">
        <v>1331</v>
      </c>
      <c r="F10" t="s">
        <v>1713</v>
      </c>
      <c r="G10" t="s">
        <v>1713</v>
      </c>
      <c r="H10" t="str">
        <f t="shared" si="0"/>
        <v>- **{{ name_auxillary_info_timeinfront }}**: {{ def_auxillary_info_timeinfront }}</v>
      </c>
    </row>
    <row r="11" spans="1:8" x14ac:dyDescent="0.25">
      <c r="A11" t="s">
        <v>1776</v>
      </c>
      <c r="B11" t="s">
        <v>449</v>
      </c>
      <c r="C11" t="s">
        <v>957</v>
      </c>
      <c r="D11" t="s">
        <v>1330</v>
      </c>
      <c r="F11" t="s">
        <v>1714</v>
      </c>
      <c r="G11" t="s">
        <v>1714</v>
      </c>
      <c r="H11" t="str">
        <f t="shared" si="0"/>
        <v>- **{{ name_auxillary_info_none }}**: {{ def_auxillary_info_none }}</v>
      </c>
    </row>
    <row r="12" spans="1:8" x14ac:dyDescent="0.25">
      <c r="A12" t="s">
        <v>1776</v>
      </c>
      <c r="B12" t="s">
        <v>2</v>
      </c>
      <c r="C12" t="s">
        <v>957</v>
      </c>
      <c r="D12" t="s">
        <v>1299</v>
      </c>
      <c r="F12" t="s">
        <v>1751</v>
      </c>
      <c r="G12" t="s">
        <v>1751</v>
      </c>
      <c r="H12" t="str">
        <f t="shared" si="0"/>
        <v>- **{{ name_bait_lure_none }}**: {{ def_bait_lure_none }}</v>
      </c>
    </row>
    <row r="13" spans="1:8" x14ac:dyDescent="0.25">
      <c r="A13" t="s">
        <v>1776</v>
      </c>
      <c r="B13" t="s">
        <v>2</v>
      </c>
      <c r="C13" t="s">
        <v>1297</v>
      </c>
      <c r="D13" t="s">
        <v>1296</v>
      </c>
      <c r="F13" t="s">
        <v>1753</v>
      </c>
      <c r="G13" t="s">
        <v>1753</v>
      </c>
      <c r="H13" t="str">
        <f t="shared" si="0"/>
        <v>- **{{ name_bait_lure_baitlure_multi }}**: {{ def_bait_lure_baitlure_multi }}</v>
      </c>
    </row>
    <row r="14" spans="1:8" x14ac:dyDescent="0.25">
      <c r="A14" t="s">
        <v>1776</v>
      </c>
      <c r="B14" t="s">
        <v>2</v>
      </c>
      <c r="C14" t="s">
        <v>1298</v>
      </c>
      <c r="D14" t="s">
        <v>1495</v>
      </c>
      <c r="F14" t="s">
        <v>1752</v>
      </c>
      <c r="G14" t="s">
        <v>1752</v>
      </c>
      <c r="H14" t="str">
        <f t="shared" si="0"/>
        <v>- **{{ name_bait_lure_baitlure_single }}**: {{ def_bait_lure_baitlure_single }}</v>
      </c>
    </row>
    <row r="15" spans="1:8" x14ac:dyDescent="0.25">
      <c r="A15" t="s">
        <v>1776</v>
      </c>
      <c r="B15" t="s">
        <v>3</v>
      </c>
      <c r="C15" t="s">
        <v>1293</v>
      </c>
      <c r="D15" t="s">
        <v>1292</v>
      </c>
      <c r="F15" t="s">
        <v>1755</v>
      </c>
      <c r="G15" t="s">
        <v>1755</v>
      </c>
      <c r="H15" t="str">
        <f t="shared" si="0"/>
        <v>- **{{ name_bait_lure_cams_baitlure_subsetcams }}**: {{ def_bait_lure_cams_baitlure_subsetcams }}</v>
      </c>
    </row>
    <row r="16" spans="1:8" x14ac:dyDescent="0.25">
      <c r="A16" t="s">
        <v>1776</v>
      </c>
      <c r="B16" t="s">
        <v>3</v>
      </c>
      <c r="C16" t="s">
        <v>1295</v>
      </c>
      <c r="D16" t="s">
        <v>1294</v>
      </c>
      <c r="F16" t="s">
        <v>1754</v>
      </c>
      <c r="G16" t="s">
        <v>1754</v>
      </c>
      <c r="H16" t="str">
        <f t="shared" si="0"/>
        <v>- **{{ name_bait_lure_cams_baitlure_allcams }}**: {{ def_bait_lure_cams_baitlure_allcams }}</v>
      </c>
    </row>
    <row r="17" spans="1:8" x14ac:dyDescent="0.25">
      <c r="A17" t="s">
        <v>1776</v>
      </c>
      <c r="B17" t="s">
        <v>450</v>
      </c>
      <c r="C17" t="b">
        <v>0</v>
      </c>
      <c r="D17" t="s">
        <v>1290</v>
      </c>
      <c r="E17" s="105">
        <v>2</v>
      </c>
      <c r="F17" t="s">
        <v>1653</v>
      </c>
      <c r="G17" t="s">
        <v>1653</v>
      </c>
      <c r="H17" t="str">
        <f t="shared" si="0"/>
        <v>- **{{ name_cam_dens_gradient_false }}**: {{ def_cam_dens_gradient_false }}</v>
      </c>
    </row>
    <row r="18" spans="1:8" x14ac:dyDescent="0.25">
      <c r="A18" t="s">
        <v>1776</v>
      </c>
      <c r="B18" t="s">
        <v>450</v>
      </c>
      <c r="C18" t="b">
        <v>1</v>
      </c>
      <c r="D18" t="s">
        <v>1291</v>
      </c>
      <c r="E18" s="105">
        <v>1</v>
      </c>
      <c r="F18" t="s">
        <v>1652</v>
      </c>
      <c r="G18" t="s">
        <v>1652</v>
      </c>
      <c r="H18" t="str">
        <f t="shared" si="0"/>
        <v>- **{{ name_cam_dens_gradient_true }}**: {{ def_cam_dens_gradient_true }}</v>
      </c>
    </row>
    <row r="19" spans="1:8" x14ac:dyDescent="0.25">
      <c r="A19" t="s">
        <v>1776</v>
      </c>
      <c r="B19" t="s">
        <v>451</v>
      </c>
      <c r="C19" t="b">
        <v>0</v>
      </c>
      <c r="D19" t="s">
        <v>1290</v>
      </c>
      <c r="E19" s="105">
        <v>2</v>
      </c>
      <c r="F19" t="s">
        <v>1750</v>
      </c>
      <c r="G19" t="s">
        <v>1750</v>
      </c>
      <c r="H19" t="str">
        <f t="shared" si="0"/>
        <v>- **{{ name_cam_direction_ds_false }}**: {{ def_cam_direction_ds_false }}</v>
      </c>
    </row>
    <row r="20" spans="1:8" x14ac:dyDescent="0.25">
      <c r="A20" t="s">
        <v>1776</v>
      </c>
      <c r="B20" t="s">
        <v>451</v>
      </c>
      <c r="C20" t="b">
        <v>1</v>
      </c>
      <c r="D20" t="s">
        <v>1291</v>
      </c>
      <c r="E20" s="105">
        <v>1</v>
      </c>
      <c r="F20" t="s">
        <v>1749</v>
      </c>
      <c r="G20" t="s">
        <v>1749</v>
      </c>
      <c r="H20" t="str">
        <f t="shared" si="0"/>
        <v>- **{{ name_cam_direction_ds_true }}**: {{ def_cam_direction_ds_true }}</v>
      </c>
    </row>
    <row r="21" spans="1:8" x14ac:dyDescent="0.25">
      <c r="A21" t="s">
        <v>1776</v>
      </c>
      <c r="B21" t="s">
        <v>452</v>
      </c>
      <c r="C21" t="b">
        <v>0</v>
      </c>
      <c r="D21" t="s">
        <v>1290</v>
      </c>
      <c r="E21" s="105">
        <v>2</v>
      </c>
      <c r="F21" t="s">
        <v>1657</v>
      </c>
      <c r="G21" t="s">
        <v>1657</v>
      </c>
      <c r="H21" t="str">
        <f t="shared" si="0"/>
        <v>- **{{ name_cam_high_dens_false }}**: {{ def_cam_high_dens_false }}</v>
      </c>
    </row>
    <row r="22" spans="1:8" x14ac:dyDescent="0.25">
      <c r="A22" t="s">
        <v>1776</v>
      </c>
      <c r="B22" t="s">
        <v>452</v>
      </c>
      <c r="C22" t="b">
        <v>1</v>
      </c>
      <c r="D22" t="s">
        <v>1291</v>
      </c>
      <c r="E22" s="105">
        <v>1</v>
      </c>
      <c r="F22" t="s">
        <v>1656</v>
      </c>
      <c r="G22" t="s">
        <v>1656</v>
      </c>
      <c r="H22" t="str">
        <f t="shared" si="0"/>
        <v>- **{{ name_cam_high_dens_true }}**: {{ def_cam_high_dens_true }}</v>
      </c>
    </row>
    <row r="23" spans="1:8" x14ac:dyDescent="0.25">
      <c r="A23" t="s">
        <v>1776</v>
      </c>
      <c r="B23" t="s">
        <v>439</v>
      </c>
      <c r="C23" t="b">
        <v>0</v>
      </c>
      <c r="D23" t="s">
        <v>1290</v>
      </c>
      <c r="E23" s="105">
        <v>2</v>
      </c>
      <c r="F23" t="s">
        <v>1761</v>
      </c>
      <c r="G23" t="s">
        <v>1761</v>
      </c>
      <c r="H23" t="str">
        <f t="shared" si="0"/>
        <v>- **{{ name_cam_independent_false }}**: {{ def_cam_independent_false }}</v>
      </c>
    </row>
    <row r="24" spans="1:8" x14ac:dyDescent="0.25">
      <c r="A24" t="s">
        <v>1776</v>
      </c>
      <c r="B24" t="s">
        <v>439</v>
      </c>
      <c r="C24" t="b">
        <v>1</v>
      </c>
      <c r="D24" t="s">
        <v>1291</v>
      </c>
      <c r="E24" s="105">
        <v>1</v>
      </c>
      <c r="F24" t="s">
        <v>1760</v>
      </c>
      <c r="G24" t="s">
        <v>1760</v>
      </c>
      <c r="H24" t="str">
        <f t="shared" si="0"/>
        <v>- **{{ name_cam_independent_true }}**: {{ def_cam_independent_true }}</v>
      </c>
    </row>
    <row r="25" spans="1:8" x14ac:dyDescent="0.25">
      <c r="A25" t="s">
        <v>1776</v>
      </c>
      <c r="B25" t="s">
        <v>5</v>
      </c>
      <c r="C25" t="b">
        <v>0</v>
      </c>
      <c r="D25" t="s">
        <v>1290</v>
      </c>
      <c r="E25" s="105">
        <v>2</v>
      </c>
      <c r="F25" t="s">
        <v>1744</v>
      </c>
      <c r="G25" t="s">
        <v>1744</v>
      </c>
      <c r="H25" t="str">
        <f t="shared" si="0"/>
        <v>- **{{ name_cam_makemod_same_false }}**: {{ def_cam_makemod_same_false }}</v>
      </c>
    </row>
    <row r="26" spans="1:8" x14ac:dyDescent="0.25">
      <c r="A26" t="s">
        <v>1776</v>
      </c>
      <c r="B26" t="s">
        <v>5</v>
      </c>
      <c r="C26" t="b">
        <v>1</v>
      </c>
      <c r="D26" t="s">
        <v>1291</v>
      </c>
      <c r="E26" s="105">
        <v>1</v>
      </c>
      <c r="F26" t="s">
        <v>1743</v>
      </c>
      <c r="G26" t="s">
        <v>1743</v>
      </c>
      <c r="H26" t="str">
        <f t="shared" si="0"/>
        <v>- **{{ name_cam_makemod_same_true }}**: {{ def_cam_makemod_same_true }}</v>
      </c>
    </row>
    <row r="27" spans="1:8" x14ac:dyDescent="0.25">
      <c r="A27" t="s">
        <v>1776</v>
      </c>
      <c r="B27" t="s">
        <v>6</v>
      </c>
      <c r="C27" t="s">
        <v>1301</v>
      </c>
      <c r="D27" t="s">
        <v>1301</v>
      </c>
      <c r="F27" t="s">
        <v>1747</v>
      </c>
      <c r="G27" t="s">
        <v>1747</v>
      </c>
      <c r="H27" t="str">
        <f t="shared" si="0"/>
        <v>- **{{ name_cam_protocol_ht_angle_consistent }}**: {{ def_cam_protocol_ht_angle_consistent }}</v>
      </c>
    </row>
    <row r="28" spans="1:8" x14ac:dyDescent="0.25">
      <c r="A28" t="s">
        <v>1776</v>
      </c>
      <c r="B28" t="s">
        <v>6</v>
      </c>
      <c r="C28" t="s">
        <v>1300</v>
      </c>
      <c r="D28" t="s">
        <v>1300</v>
      </c>
      <c r="F28" t="s">
        <v>1748</v>
      </c>
      <c r="G28" t="s">
        <v>1748</v>
      </c>
      <c r="H28" t="str">
        <f t="shared" si="0"/>
        <v>- **{{ name_cam_protocol_ht_angle_variable }}**: {{ def_cam_protocol_ht_angle_variable }}</v>
      </c>
    </row>
    <row r="29" spans="1:8" x14ac:dyDescent="0.25">
      <c r="A29" t="s">
        <v>1776</v>
      </c>
      <c r="B29" t="s">
        <v>9</v>
      </c>
      <c r="C29" t="b">
        <v>0</v>
      </c>
      <c r="D29" t="s">
        <v>1290</v>
      </c>
      <c r="E29" s="105">
        <v>2</v>
      </c>
      <c r="F29" t="s">
        <v>1746</v>
      </c>
      <c r="G29" t="s">
        <v>1746</v>
      </c>
      <c r="H29" t="str">
        <f t="shared" si="0"/>
        <v>- **{{ name_cam_settings_mult_false }}**: {{ def_cam_settings_mult_false }}</v>
      </c>
    </row>
    <row r="30" spans="1:8" x14ac:dyDescent="0.25">
      <c r="A30" t="s">
        <v>1776</v>
      </c>
      <c r="B30" t="s">
        <v>9</v>
      </c>
      <c r="C30" t="b">
        <v>1</v>
      </c>
      <c r="D30" t="s">
        <v>1291</v>
      </c>
      <c r="E30" s="105">
        <v>1</v>
      </c>
      <c r="F30" t="s">
        <v>1745</v>
      </c>
      <c r="G30" t="s">
        <v>1745</v>
      </c>
      <c r="H30" t="str">
        <f t="shared" si="0"/>
        <v>- **{{ name_cam_settings_mult_true }}**: {{ def_cam_settings_mult_true }}</v>
      </c>
    </row>
    <row r="31" spans="1:8" x14ac:dyDescent="0.25">
      <c r="A31" t="s">
        <v>1644</v>
      </c>
      <c r="B31" t="s">
        <v>11</v>
      </c>
      <c r="C31" t="b">
        <v>0</v>
      </c>
      <c r="D31" t="s">
        <v>1290</v>
      </c>
      <c r="E31" s="105">
        <v>2</v>
      </c>
      <c r="F31" t="s">
        <v>1655</v>
      </c>
      <c r="G31" t="s">
        <v>1655</v>
      </c>
      <c r="H31" t="str">
        <f t="shared" si="0"/>
        <v>- **{{ name_cam_strat_covar_false }}**: {{ def_cam_strat_covar_false }}</v>
      </c>
    </row>
    <row r="32" spans="1:8" x14ac:dyDescent="0.25">
      <c r="A32" t="s">
        <v>1644</v>
      </c>
      <c r="B32" t="s">
        <v>11</v>
      </c>
      <c r="C32" t="b">
        <v>1</v>
      </c>
      <c r="D32" t="s">
        <v>1291</v>
      </c>
      <c r="E32" s="105">
        <v>1</v>
      </c>
      <c r="F32" t="s">
        <v>1654</v>
      </c>
      <c r="G32" t="s">
        <v>1654</v>
      </c>
      <c r="H32" t="str">
        <f t="shared" si="0"/>
        <v>- **{{ name_cam_strat_covar_true }}**: {{ def_cam_strat_covar_true }}</v>
      </c>
    </row>
    <row r="33" spans="1:8" x14ac:dyDescent="0.25">
      <c r="A33" t="s">
        <v>1776</v>
      </c>
      <c r="B33" t="s">
        <v>1381</v>
      </c>
      <c r="C33" t="b">
        <v>0</v>
      </c>
      <c r="D33" t="s">
        <v>1290</v>
      </c>
      <c r="E33" s="105">
        <v>2</v>
      </c>
      <c r="F33" t="s">
        <v>1757</v>
      </c>
      <c r="G33" t="s">
        <v>1757</v>
      </c>
      <c r="H33" t="str">
        <f t="shared" si="0"/>
        <v>- **{{ name_cam_targ_feature_false }}**: {{ def_cam_targ_feature_false }}</v>
      </c>
    </row>
    <row r="34" spans="1:8" x14ac:dyDescent="0.25">
      <c r="A34" t="s">
        <v>1776</v>
      </c>
      <c r="B34" t="s">
        <v>1381</v>
      </c>
      <c r="C34" t="b">
        <v>1</v>
      </c>
      <c r="D34" t="s">
        <v>1291</v>
      </c>
      <c r="E34" s="105">
        <v>1</v>
      </c>
      <c r="F34" t="s">
        <v>1756</v>
      </c>
      <c r="G34" t="s">
        <v>1756</v>
      </c>
      <c r="H34" t="str">
        <f t="shared" si="0"/>
        <v>- **{{ name_cam_targ_feature_true }}**: {{ def_cam_targ_feature_true }}</v>
      </c>
    </row>
    <row r="35" spans="1:8" x14ac:dyDescent="0.25">
      <c r="A35" t="s">
        <v>1776</v>
      </c>
      <c r="B35" t="s">
        <v>1382</v>
      </c>
      <c r="C35" t="b">
        <v>0</v>
      </c>
      <c r="D35" t="s">
        <v>1290</v>
      </c>
      <c r="E35" s="105">
        <v>2</v>
      </c>
      <c r="F35" t="s">
        <v>1759</v>
      </c>
      <c r="G35" t="s">
        <v>1759</v>
      </c>
      <c r="H35" t="str">
        <f t="shared" si="0"/>
        <v>- **{{ name_cam_targ_feature_same_false }}**: {{ def_cam_targ_feature_same_false }}</v>
      </c>
    </row>
    <row r="36" spans="1:8" x14ac:dyDescent="0.25">
      <c r="A36" t="s">
        <v>1776</v>
      </c>
      <c r="B36" t="s">
        <v>1382</v>
      </c>
      <c r="C36" t="b">
        <v>1</v>
      </c>
      <c r="D36" t="s">
        <v>1291</v>
      </c>
      <c r="E36" s="105">
        <v>1</v>
      </c>
      <c r="F36" t="s">
        <v>1758</v>
      </c>
      <c r="G36" t="s">
        <v>1758</v>
      </c>
      <c r="H36" t="str">
        <f t="shared" si="0"/>
        <v>- **{{ name_cam_targ_feature_same_true }}**: {{ def_cam_targ_feature_same_true }}</v>
      </c>
    </row>
    <row r="37" spans="1:8" x14ac:dyDescent="0.25">
      <c r="A37" t="s">
        <v>1644</v>
      </c>
      <c r="B37" t="s">
        <v>972</v>
      </c>
      <c r="C37" t="s">
        <v>28</v>
      </c>
      <c r="D37" t="s">
        <v>1290</v>
      </c>
      <c r="F37" t="s">
        <v>1678</v>
      </c>
      <c r="G37" t="s">
        <v>1678</v>
      </c>
      <c r="H37" t="str">
        <f t="shared" si="0"/>
        <v>- **{{ name_data_hr_na }}**: {{ def_data_hr_na }}</v>
      </c>
    </row>
    <row r="38" spans="1:8" x14ac:dyDescent="0.25">
      <c r="A38" t="s">
        <v>1644</v>
      </c>
      <c r="B38" t="s">
        <v>972</v>
      </c>
      <c r="C38" t="s">
        <v>1154</v>
      </c>
      <c r="D38" t="s">
        <v>1291</v>
      </c>
      <c r="F38" t="s">
        <v>1677</v>
      </c>
      <c r="G38" t="s">
        <v>1677</v>
      </c>
      <c r="H38" t="str">
        <f t="shared" si="0"/>
        <v>- **{{ name_data_hr_integer }}**: {{ def_data_hr_integer }}</v>
      </c>
    </row>
    <row r="39" spans="1:8" x14ac:dyDescent="0.25">
      <c r="A39" t="s">
        <v>1776</v>
      </c>
      <c r="B39" t="s">
        <v>453</v>
      </c>
      <c r="C39" t="s">
        <v>565</v>
      </c>
      <c r="D39" t="s">
        <v>565</v>
      </c>
      <c r="F39" t="s">
        <v>1718</v>
      </c>
      <c r="G39" t="s">
        <v>1718</v>
      </c>
      <c r="H39" t="str">
        <f t="shared" si="0"/>
        <v>- **{{ name_focalarea_calc_binned }}**: {{ def_focalarea_calc_binned }}</v>
      </c>
    </row>
    <row r="40" spans="1:8" x14ac:dyDescent="0.25">
      <c r="A40" t="s">
        <v>1776</v>
      </c>
      <c r="B40" t="s">
        <v>453</v>
      </c>
      <c r="C40" t="s">
        <v>566</v>
      </c>
      <c r="D40" t="s">
        <v>566</v>
      </c>
      <c r="F40" t="s">
        <v>1717</v>
      </c>
      <c r="G40" t="s">
        <v>1717</v>
      </c>
      <c r="H40" t="str">
        <f t="shared" si="0"/>
        <v>- **{{ name_focalarea_calc_measured }}**: {{ def_focalarea_calc_measured }}</v>
      </c>
    </row>
    <row r="41" spans="1:8" x14ac:dyDescent="0.25">
      <c r="A41" t="s">
        <v>1776</v>
      </c>
      <c r="B41" t="s">
        <v>454</v>
      </c>
      <c r="C41" t="s">
        <v>1342</v>
      </c>
      <c r="D41" t="s">
        <v>1342</v>
      </c>
      <c r="F41" t="s">
        <v>1705</v>
      </c>
      <c r="G41" t="s">
        <v>1705</v>
      </c>
      <c r="H41" t="str">
        <f t="shared" si="0"/>
        <v>- **{{ name_marking_allsub_all }}**: {{ def_marking_allsub_all }}</v>
      </c>
    </row>
    <row r="42" spans="1:8" x14ac:dyDescent="0.25">
      <c r="A42" t="s">
        <v>1776</v>
      </c>
      <c r="B42" t="s">
        <v>454</v>
      </c>
      <c r="C42" t="s">
        <v>1341</v>
      </c>
      <c r="D42" t="s">
        <v>1341</v>
      </c>
      <c r="F42" t="s">
        <v>1706</v>
      </c>
      <c r="G42" t="s">
        <v>1706</v>
      </c>
      <c r="H42" t="str">
        <f t="shared" si="0"/>
        <v>- **{{ name_marking_allsub_subset }}**: {{ def_marking_allsub_subset }}</v>
      </c>
    </row>
    <row r="43" spans="1:8" x14ac:dyDescent="0.25">
      <c r="A43" t="s">
        <v>1776</v>
      </c>
      <c r="B43" t="s">
        <v>455</v>
      </c>
      <c r="C43" t="s">
        <v>1345</v>
      </c>
      <c r="D43" t="s">
        <v>1345</v>
      </c>
      <c r="F43" t="s">
        <v>1702</v>
      </c>
      <c r="G43" t="s">
        <v>1702</v>
      </c>
      <c r="H43" t="str">
        <f t="shared" si="0"/>
        <v>- **{{ name_marking_code_marked }}**: {{ def_marking_code_marked }}</v>
      </c>
    </row>
    <row r="44" spans="1:8" x14ac:dyDescent="0.25">
      <c r="A44" t="s">
        <v>1776</v>
      </c>
      <c r="B44" t="s">
        <v>455</v>
      </c>
      <c r="C44" t="s">
        <v>1344</v>
      </c>
      <c r="D44" t="s">
        <v>1344</v>
      </c>
      <c r="F44" t="s">
        <v>1703</v>
      </c>
      <c r="G44" t="s">
        <v>1703</v>
      </c>
      <c r="H44" t="str">
        <f t="shared" si="0"/>
        <v>- **{{ name_marking_code_partially marked }}**: {{ def_marking_code_partially marked }}</v>
      </c>
    </row>
    <row r="45" spans="1:8" x14ac:dyDescent="0.25">
      <c r="A45" t="s">
        <v>1776</v>
      </c>
      <c r="B45" t="s">
        <v>455</v>
      </c>
      <c r="C45" t="s">
        <v>1343</v>
      </c>
      <c r="D45" t="s">
        <v>1343</v>
      </c>
      <c r="F45" t="s">
        <v>1704</v>
      </c>
      <c r="G45" t="s">
        <v>1704</v>
      </c>
      <c r="H45" t="str">
        <f t="shared" si="0"/>
        <v>- **{{ name_marking_code_unmarked }}**: {{ def_marking_code_unmarked }}</v>
      </c>
    </row>
    <row r="46" spans="1:8" x14ac:dyDescent="0.25">
      <c r="A46" t="s">
        <v>1776</v>
      </c>
      <c r="B46" t="s">
        <v>456</v>
      </c>
      <c r="C46" t="b">
        <v>0</v>
      </c>
      <c r="D46" t="s">
        <v>1290</v>
      </c>
      <c r="F46" t="s">
        <v>1765</v>
      </c>
      <c r="G46" t="s">
        <v>1765</v>
      </c>
      <c r="H46" t="str">
        <f t="shared" si="0"/>
        <v>- **{{ name_modmixed_false }}**: {{ def_modmixed_false }}</v>
      </c>
    </row>
    <row r="47" spans="1:8" x14ac:dyDescent="0.25">
      <c r="A47" t="s">
        <v>1776</v>
      </c>
      <c r="B47" t="s">
        <v>456</v>
      </c>
      <c r="C47" t="b">
        <v>1</v>
      </c>
      <c r="D47" t="s">
        <v>1291</v>
      </c>
      <c r="F47" t="s">
        <v>1764</v>
      </c>
      <c r="G47" t="s">
        <v>1764</v>
      </c>
      <c r="H47" t="str">
        <f t="shared" si="0"/>
        <v>- **{{ name_modmixed_true }}**: {{ def_modmixed_true }}</v>
      </c>
    </row>
    <row r="48" spans="1:8" x14ac:dyDescent="0.25">
      <c r="A48" t="s">
        <v>1776</v>
      </c>
      <c r="B48" t="s">
        <v>13</v>
      </c>
      <c r="C48" t="b">
        <v>0</v>
      </c>
      <c r="D48" t="s">
        <v>1290</v>
      </c>
      <c r="F48" t="s">
        <v>1763</v>
      </c>
      <c r="G48" t="s">
        <v>1763</v>
      </c>
      <c r="H48" t="str">
        <f t="shared" si="0"/>
        <v>- **{{ name_multisamp_per_loc_false }}**: {{ def_multisamp_per_loc_false }}</v>
      </c>
    </row>
    <row r="49" spans="1:8" x14ac:dyDescent="0.25">
      <c r="A49" t="s">
        <v>1776</v>
      </c>
      <c r="B49" t="s">
        <v>13</v>
      </c>
      <c r="C49" t="b">
        <v>1</v>
      </c>
      <c r="D49" t="s">
        <v>1291</v>
      </c>
      <c r="F49" t="s">
        <v>1762</v>
      </c>
      <c r="G49" t="s">
        <v>1762</v>
      </c>
      <c r="H49" t="str">
        <f t="shared" si="0"/>
        <v>- **{{ name_multisamp_per_loc_true }}**: {{ def_multisamp_per_loc_true }}</v>
      </c>
    </row>
    <row r="50" spans="1:8" x14ac:dyDescent="0.25">
      <c r="A50" t="s">
        <v>1644</v>
      </c>
      <c r="B50" t="s">
        <v>1264</v>
      </c>
      <c r="C50" t="b">
        <v>0</v>
      </c>
      <c r="D50" t="s">
        <v>1290</v>
      </c>
      <c r="F50" t="s">
        <v>1649</v>
      </c>
      <c r="G50" t="s">
        <v>1649</v>
      </c>
      <c r="H50" t="str">
        <f t="shared" si="0"/>
        <v>- **{{ name_num_cams_limited_false }}**: {{ def_num_cams_limited_false }}</v>
      </c>
    </row>
    <row r="51" spans="1:8" x14ac:dyDescent="0.25">
      <c r="A51" t="s">
        <v>1644</v>
      </c>
      <c r="B51" t="s">
        <v>1264</v>
      </c>
      <c r="C51" t="b">
        <v>1</v>
      </c>
      <c r="D51" t="s">
        <v>1291</v>
      </c>
      <c r="F51" t="s">
        <v>1648</v>
      </c>
      <c r="G51" t="s">
        <v>1648</v>
      </c>
      <c r="H51" t="str">
        <f t="shared" si="0"/>
        <v>- **{{ name_num_cams_limited_true }}**: {{ def_num_cams_limited_true }}</v>
      </c>
    </row>
    <row r="52" spans="1:8" x14ac:dyDescent="0.25">
      <c r="A52" t="s">
        <v>1644</v>
      </c>
      <c r="B52" t="s">
        <v>18</v>
      </c>
      <c r="C52" t="s">
        <v>1303</v>
      </c>
      <c r="D52" t="s">
        <v>1302</v>
      </c>
      <c r="E52" s="105">
        <v>2</v>
      </c>
      <c r="F52" t="s">
        <v>1780</v>
      </c>
      <c r="G52" t="s">
        <v>1780</v>
      </c>
      <c r="H52" t="str">
        <f t="shared" si="0"/>
        <v>- **{{ name_obj_targ_sp_multiple }}**: {{ def_obj_targ_sp_multiple }}</v>
      </c>
    </row>
    <row r="53" spans="1:8" x14ac:dyDescent="0.25">
      <c r="A53" t="s">
        <v>1644</v>
      </c>
      <c r="B53" t="s">
        <v>18</v>
      </c>
      <c r="C53" t="s">
        <v>1362</v>
      </c>
      <c r="D53" t="s">
        <v>1361</v>
      </c>
      <c r="E53" s="105">
        <v>1</v>
      </c>
      <c r="F53" t="s">
        <v>1779</v>
      </c>
      <c r="G53" t="s">
        <v>1779</v>
      </c>
      <c r="H53" t="str">
        <f t="shared" si="0"/>
        <v>- **{{ name_obj_targ_sp_single }}**: {{ def_obj_targ_sp_single }}</v>
      </c>
    </row>
    <row r="54" spans="1:8" x14ac:dyDescent="0.25">
      <c r="A54" t="s">
        <v>1644</v>
      </c>
      <c r="B54" t="s">
        <v>440</v>
      </c>
      <c r="C54" t="s">
        <v>558</v>
      </c>
      <c r="D54" t="s">
        <v>557</v>
      </c>
      <c r="F54" t="s">
        <v>558</v>
      </c>
      <c r="G54" t="s">
        <v>558</v>
      </c>
      <c r="H54" t="str">
        <f t="shared" si="0"/>
        <v>- **{{ name_obj_abundance }}**: {{ def_obj_abundance }}</v>
      </c>
    </row>
    <row r="55" spans="1:8" x14ac:dyDescent="0.25">
      <c r="A55" t="s">
        <v>1644</v>
      </c>
      <c r="B55" t="s">
        <v>440</v>
      </c>
      <c r="C55" t="s">
        <v>486</v>
      </c>
      <c r="D55" t="s">
        <v>34</v>
      </c>
      <c r="F55" t="s">
        <v>486</v>
      </c>
      <c r="G55" t="s">
        <v>486</v>
      </c>
      <c r="H55" t="str">
        <f t="shared" si="0"/>
        <v>- **{{ name_obj_behaviour }}**: {{ def_obj_behaviour }}</v>
      </c>
    </row>
    <row r="56" spans="1:8" x14ac:dyDescent="0.25">
      <c r="A56" t="s">
        <v>1644</v>
      </c>
      <c r="B56" t="s">
        <v>440</v>
      </c>
      <c r="C56" t="s">
        <v>485</v>
      </c>
      <c r="D56" t="s">
        <v>554</v>
      </c>
      <c r="F56" t="s">
        <v>485</v>
      </c>
      <c r="G56" t="s">
        <v>485</v>
      </c>
      <c r="H56" t="str">
        <f t="shared" si="0"/>
        <v>- **{{ name_obj_density }}**: {{ def_obj_density }}</v>
      </c>
    </row>
    <row r="57" spans="1:8" x14ac:dyDescent="0.25">
      <c r="A57" t="s">
        <v>1644</v>
      </c>
      <c r="B57" t="s">
        <v>440</v>
      </c>
      <c r="C57" t="s">
        <v>490</v>
      </c>
      <c r="D57" t="s">
        <v>561</v>
      </c>
      <c r="F57" t="s">
        <v>490</v>
      </c>
      <c r="G57" t="s">
        <v>490</v>
      </c>
      <c r="H57" t="str">
        <f t="shared" si="0"/>
        <v>- **{{ name_obj_occupancy }}**: {{ def_obj_occupancy }}</v>
      </c>
    </row>
    <row r="58" spans="1:8" x14ac:dyDescent="0.25">
      <c r="A58" t="s">
        <v>1644</v>
      </c>
      <c r="B58" t="s">
        <v>440</v>
      </c>
      <c r="C58" t="s">
        <v>487</v>
      </c>
      <c r="D58" t="s">
        <v>559</v>
      </c>
      <c r="F58" t="s">
        <v>487</v>
      </c>
      <c r="G58" t="s">
        <v>487</v>
      </c>
      <c r="H58" t="str">
        <f t="shared" si="0"/>
        <v>- **{{ name_obj_pop_size }}**: {{ def_obj_pop_size }}</v>
      </c>
    </row>
    <row r="59" spans="1:8" x14ac:dyDescent="0.25">
      <c r="A59" t="s">
        <v>1644</v>
      </c>
      <c r="B59" t="s">
        <v>440</v>
      </c>
      <c r="C59" t="s">
        <v>491</v>
      </c>
      <c r="D59" t="s">
        <v>560</v>
      </c>
      <c r="F59" t="s">
        <v>491</v>
      </c>
      <c r="G59" t="s">
        <v>491</v>
      </c>
      <c r="H59" t="str">
        <f t="shared" si="0"/>
        <v>- **{{ name_obj_rel_abund }}**: {{ def_obj_rel_abund }}</v>
      </c>
    </row>
    <row r="60" spans="1:8" x14ac:dyDescent="0.25">
      <c r="A60" t="s">
        <v>1644</v>
      </c>
      <c r="B60" t="s">
        <v>440</v>
      </c>
      <c r="C60" t="s">
        <v>488</v>
      </c>
      <c r="D60" t="s">
        <v>506</v>
      </c>
      <c r="F60" t="s">
        <v>488</v>
      </c>
      <c r="G60" t="s">
        <v>488</v>
      </c>
      <c r="H60" t="str">
        <f t="shared" si="0"/>
        <v>- **{{ name_obj_divers_rich }}**: {{ def_obj_divers_rich }}</v>
      </c>
    </row>
    <row r="61" spans="1:8" x14ac:dyDescent="0.25">
      <c r="A61" t="s">
        <v>1644</v>
      </c>
      <c r="B61" t="s">
        <v>440</v>
      </c>
      <c r="C61" t="s">
        <v>489</v>
      </c>
      <c r="D61" t="s">
        <v>505</v>
      </c>
      <c r="F61" t="s">
        <v>489</v>
      </c>
      <c r="G61" t="s">
        <v>489</v>
      </c>
      <c r="H61" t="str">
        <f t="shared" si="0"/>
        <v>- **{{ name_obj_inventory }}**: {{ def_obj_inventory }}</v>
      </c>
    </row>
    <row r="62" spans="1:8" x14ac:dyDescent="0.25">
      <c r="A62" t="s">
        <v>1644</v>
      </c>
      <c r="B62" t="s">
        <v>440</v>
      </c>
      <c r="C62" t="s">
        <v>1365</v>
      </c>
      <c r="D62" t="s">
        <v>1304</v>
      </c>
      <c r="F62" t="s">
        <v>1365</v>
      </c>
      <c r="G62" t="s">
        <v>1365</v>
      </c>
      <c r="H62" t="str">
        <f t="shared" si="0"/>
        <v>- **{{ name_obj_unknown }}**: {{ def_obj_unknown }}</v>
      </c>
    </row>
    <row r="63" spans="1:8" x14ac:dyDescent="0.25">
      <c r="A63" t="s">
        <v>1644</v>
      </c>
      <c r="B63" t="s">
        <v>440</v>
      </c>
      <c r="C63" t="s">
        <v>556</v>
      </c>
      <c r="D63" t="s">
        <v>555</v>
      </c>
      <c r="F63" t="s">
        <v>556</v>
      </c>
      <c r="G63" t="s">
        <v>556</v>
      </c>
      <c r="H63" t="str">
        <f t="shared" si="0"/>
        <v>- **{{ name_obj_vital_rate }}**: {{ def_obj_vital_rate }}</v>
      </c>
    </row>
    <row r="64" spans="1:8" x14ac:dyDescent="0.25">
      <c r="A64" t="s">
        <v>1776</v>
      </c>
      <c r="B64" t="s">
        <v>462</v>
      </c>
      <c r="C64" t="b">
        <v>0</v>
      </c>
      <c r="D64" t="s">
        <v>1290</v>
      </c>
      <c r="F64" t="s">
        <v>1767</v>
      </c>
      <c r="G64" t="s">
        <v>1767</v>
      </c>
      <c r="H64" t="str">
        <f t="shared" si="0"/>
        <v>- **{{ name_overdispersion_false }}**: {{ def_overdispersion_false }}</v>
      </c>
    </row>
    <row r="65" spans="1:8" x14ac:dyDescent="0.25">
      <c r="A65" t="s">
        <v>1776</v>
      </c>
      <c r="B65" t="s">
        <v>462</v>
      </c>
      <c r="C65" t="b">
        <v>1</v>
      </c>
      <c r="D65" t="s">
        <v>1291</v>
      </c>
      <c r="F65" t="s">
        <v>1766</v>
      </c>
      <c r="G65" t="s">
        <v>1766</v>
      </c>
      <c r="H65" t="str">
        <f t="shared" si="0"/>
        <v>- **{{ name_overdispersion_true }}**: {{ def_overdispersion_true }}</v>
      </c>
    </row>
    <row r="66" spans="1:8" x14ac:dyDescent="0.25">
      <c r="A66" t="s">
        <v>1644</v>
      </c>
      <c r="B66" t="s">
        <v>441</v>
      </c>
      <c r="C66" t="s">
        <v>1305</v>
      </c>
      <c r="D66" t="s">
        <v>1319</v>
      </c>
      <c r="F66" t="s">
        <v>1662</v>
      </c>
      <c r="G66" t="s">
        <v>1662</v>
      </c>
      <c r="H66" t="str">
        <f t="shared" si="0"/>
        <v>- **{{ name_sp_asymptote_unkn }}**: {{ def_sp_asymptote_unkn }}</v>
      </c>
    </row>
    <row r="67" spans="1:8" x14ac:dyDescent="0.25">
      <c r="A67" t="s">
        <v>1644</v>
      </c>
      <c r="B67" t="s">
        <v>441</v>
      </c>
      <c r="C67" t="s">
        <v>1346</v>
      </c>
      <c r="D67" t="s">
        <v>1290</v>
      </c>
      <c r="F67" t="s">
        <v>1664</v>
      </c>
      <c r="G67" t="s">
        <v>1664</v>
      </c>
      <c r="H67" t="str">
        <f t="shared" ref="H67:H130" si="1">"- **{{ name_"&amp;F67&amp;" }}**: {{ def_"&amp;F67&amp;" }}"</f>
        <v>- **{{ name_sp_asymptote_false }}**: {{ def_sp_asymptote_false }}</v>
      </c>
    </row>
    <row r="68" spans="1:8" x14ac:dyDescent="0.25">
      <c r="A68" t="s">
        <v>1644</v>
      </c>
      <c r="B68" t="s">
        <v>441</v>
      </c>
      <c r="C68" t="s">
        <v>1347</v>
      </c>
      <c r="D68" t="s">
        <v>1291</v>
      </c>
      <c r="F68" t="s">
        <v>1663</v>
      </c>
      <c r="G68" t="s">
        <v>1663</v>
      </c>
      <c r="H68" t="str">
        <f t="shared" si="1"/>
        <v>- **{{ name_sp_asymptote_true }}**: {{ def_sp_asymptote_true }}</v>
      </c>
    </row>
    <row r="69" spans="1:8" x14ac:dyDescent="0.25">
      <c r="A69" t="s">
        <v>1776</v>
      </c>
      <c r="B69" t="s">
        <v>15</v>
      </c>
      <c r="C69" t="s">
        <v>1321</v>
      </c>
      <c r="D69" t="s">
        <v>1348</v>
      </c>
      <c r="F69" t="s">
        <v>1696</v>
      </c>
      <c r="G69" t="s">
        <v>1696</v>
      </c>
      <c r="H69" t="str">
        <f t="shared" si="1"/>
        <v>- **{{ name_sp_behav_avoidant }}**: {{ def_sp_behav_avoidant }}</v>
      </c>
    </row>
    <row r="70" spans="1:8" x14ac:dyDescent="0.25">
      <c r="A70" t="s">
        <v>1776</v>
      </c>
      <c r="B70" t="s">
        <v>15</v>
      </c>
      <c r="C70" t="s">
        <v>1325</v>
      </c>
      <c r="D70" t="s">
        <v>1350</v>
      </c>
      <c r="F70" t="s">
        <v>1694</v>
      </c>
      <c r="G70" t="s">
        <v>1694</v>
      </c>
      <c r="H70" t="str">
        <f t="shared" si="1"/>
        <v>- **{{ name_sp_behav_exploratory }}**: {{ def_sp_behav_exploratory }}</v>
      </c>
    </row>
    <row r="71" spans="1:8" x14ac:dyDescent="0.25">
      <c r="A71" t="s">
        <v>1776</v>
      </c>
      <c r="B71" t="s">
        <v>15</v>
      </c>
      <c r="C71" t="s">
        <v>1305</v>
      </c>
      <c r="D71" t="s">
        <v>1319</v>
      </c>
      <c r="F71" t="s">
        <v>1697</v>
      </c>
      <c r="G71" t="s">
        <v>1697</v>
      </c>
      <c r="H71" t="str">
        <f t="shared" si="1"/>
        <v>- **{{ name_sp_behav_unkn }}**: {{ def_sp_behav_unkn }}</v>
      </c>
    </row>
    <row r="72" spans="1:8" x14ac:dyDescent="0.25">
      <c r="A72" t="s">
        <v>1776</v>
      </c>
      <c r="B72" t="s">
        <v>15</v>
      </c>
      <c r="C72" t="s">
        <v>1323</v>
      </c>
      <c r="D72" t="s">
        <v>1349</v>
      </c>
      <c r="F72" t="s">
        <v>1695</v>
      </c>
      <c r="G72" t="s">
        <v>1695</v>
      </c>
      <c r="H72" t="str">
        <f t="shared" si="1"/>
        <v>- **{{ name_sp_behav_neutral }}**: {{ def_sp_behav_neutral }}</v>
      </c>
    </row>
    <row r="73" spans="1:8" x14ac:dyDescent="0.25">
      <c r="A73" t="s">
        <v>1776</v>
      </c>
      <c r="B73" t="s">
        <v>2196</v>
      </c>
      <c r="C73" t="s">
        <v>1321</v>
      </c>
      <c r="D73" t="s">
        <v>1320</v>
      </c>
      <c r="F73" t="s">
        <v>2193</v>
      </c>
      <c r="G73" t="s">
        <v>1696</v>
      </c>
      <c r="H73" t="str">
        <f t="shared" si="1"/>
        <v>- **{{ name_sp_behav_multi_avoidant }}**: {{ def_sp_behav_multi_avoidant }}</v>
      </c>
    </row>
    <row r="74" spans="1:8" x14ac:dyDescent="0.25">
      <c r="A74" t="s">
        <v>1776</v>
      </c>
      <c r="B74" t="s">
        <v>2196</v>
      </c>
      <c r="C74" t="s">
        <v>1325</v>
      </c>
      <c r="D74" t="s">
        <v>1324</v>
      </c>
      <c r="F74" t="s">
        <v>2194</v>
      </c>
      <c r="G74" t="s">
        <v>1694</v>
      </c>
      <c r="H74" t="str">
        <f t="shared" si="1"/>
        <v>- **{{ name_sp_behav_multi_exploratory }}**: {{ def_sp_behav_multi_exploratory }}</v>
      </c>
    </row>
    <row r="75" spans="1:8" x14ac:dyDescent="0.25">
      <c r="A75" t="s">
        <v>1776</v>
      </c>
      <c r="B75" t="s">
        <v>2196</v>
      </c>
      <c r="C75" t="s">
        <v>1323</v>
      </c>
      <c r="D75" t="s">
        <v>1322</v>
      </c>
      <c r="F75" t="s">
        <v>2195</v>
      </c>
      <c r="G75" t="s">
        <v>1695</v>
      </c>
      <c r="H75" t="str">
        <f t="shared" si="1"/>
        <v>- **{{ name_sp_behav_multi_neutral }}**: {{ def_sp_behav_multi_neutral }}</v>
      </c>
    </row>
    <row r="76" spans="1:8" x14ac:dyDescent="0.25">
      <c r="A76" t="s">
        <v>1776</v>
      </c>
      <c r="B76" t="s">
        <v>2196</v>
      </c>
      <c r="C76" t="s">
        <v>1318</v>
      </c>
      <c r="D76" t="s">
        <v>1300</v>
      </c>
      <c r="F76" t="s">
        <v>2197</v>
      </c>
      <c r="G76" t="s">
        <v>1698</v>
      </c>
      <c r="H76" t="str">
        <f t="shared" si="1"/>
        <v>- **{{ name_sp_behav_multi_variable }}**: {{ def_sp_behav_multi_variable }}</v>
      </c>
    </row>
    <row r="77" spans="1:8" x14ac:dyDescent="0.25">
      <c r="A77" t="s">
        <v>1776</v>
      </c>
      <c r="B77" t="s">
        <v>19</v>
      </c>
      <c r="C77" t="s">
        <v>1305</v>
      </c>
      <c r="D77" t="s">
        <v>1319</v>
      </c>
      <c r="F77" t="s">
        <v>1701</v>
      </c>
      <c r="G77" t="s">
        <v>1701</v>
      </c>
      <c r="H77" t="str">
        <f t="shared" si="1"/>
        <v>- **{{ name_sp_behav_season_unkn }}**: {{ def_sp_behav_season_unkn }}</v>
      </c>
    </row>
    <row r="78" spans="1:8" x14ac:dyDescent="0.25">
      <c r="A78" t="s">
        <v>1776</v>
      </c>
      <c r="B78" t="s">
        <v>19</v>
      </c>
      <c r="C78" t="s">
        <v>1346</v>
      </c>
      <c r="D78" t="s">
        <v>1290</v>
      </c>
      <c r="F78" t="s">
        <v>1700</v>
      </c>
      <c r="G78" t="s">
        <v>1700</v>
      </c>
      <c r="H78" t="str">
        <f t="shared" si="1"/>
        <v>- **{{ name_sp_behav_season_no }}**: {{ def_sp_behav_season_no }}</v>
      </c>
    </row>
    <row r="79" spans="1:8" x14ac:dyDescent="0.25">
      <c r="A79" t="s">
        <v>1776</v>
      </c>
      <c r="B79" t="s">
        <v>19</v>
      </c>
      <c r="C79" t="s">
        <v>1347</v>
      </c>
      <c r="D79" t="s">
        <v>1291</v>
      </c>
      <c r="F79" t="s">
        <v>1699</v>
      </c>
      <c r="G79" t="s">
        <v>1699</v>
      </c>
      <c r="H79" t="str">
        <f t="shared" si="1"/>
        <v>- **{{ name_sp_behav_season_yes }}**: {{ def_sp_behav_season_yes }}</v>
      </c>
    </row>
    <row r="80" spans="1:8" x14ac:dyDescent="0.25">
      <c r="A80" t="s">
        <v>1776</v>
      </c>
      <c r="B80" t="s">
        <v>457</v>
      </c>
      <c r="C80" t="b">
        <v>0</v>
      </c>
      <c r="D80" t="s">
        <v>1290</v>
      </c>
      <c r="F80" t="s">
        <v>1720</v>
      </c>
      <c r="G80" t="s">
        <v>1720</v>
      </c>
      <c r="H80" t="str">
        <f t="shared" si="1"/>
        <v>- **{{ name_sp_common_pop_lg_false }}**: {{ def_sp_common_pop_lg_false }}</v>
      </c>
    </row>
    <row r="81" spans="1:8" x14ac:dyDescent="0.25">
      <c r="A81" t="s">
        <v>1776</v>
      </c>
      <c r="B81" t="s">
        <v>457</v>
      </c>
      <c r="C81" t="b">
        <v>1</v>
      </c>
      <c r="D81" t="s">
        <v>1291</v>
      </c>
      <c r="F81" t="s">
        <v>1719</v>
      </c>
      <c r="G81" t="s">
        <v>1719</v>
      </c>
      <c r="H81" t="str">
        <f t="shared" si="1"/>
        <v>- **{{ name_sp_common_pop_lg_true }}**: {{ def_sp_common_pop_lg_true }}</v>
      </c>
    </row>
    <row r="82" spans="1:8" x14ac:dyDescent="0.25">
      <c r="A82" t="s">
        <v>1776</v>
      </c>
      <c r="B82" t="s">
        <v>458</v>
      </c>
      <c r="C82" t="s">
        <v>1305</v>
      </c>
      <c r="D82" t="s">
        <v>1319</v>
      </c>
      <c r="F82" t="s">
        <v>1673</v>
      </c>
      <c r="G82" t="s">
        <v>1673</v>
      </c>
      <c r="H82" t="str">
        <f t="shared" si="1"/>
        <v>- **{{ name_sp_dens_low_unkn }}**: {{ def_sp_dens_low_unkn }}</v>
      </c>
    </row>
    <row r="83" spans="1:8" x14ac:dyDescent="0.25">
      <c r="A83" t="s">
        <v>1776</v>
      </c>
      <c r="B83" t="s">
        <v>458</v>
      </c>
      <c r="C83" t="s">
        <v>1346</v>
      </c>
      <c r="D83" t="s">
        <v>1290</v>
      </c>
      <c r="F83" t="s">
        <v>1672</v>
      </c>
      <c r="G83" t="s">
        <v>1672</v>
      </c>
      <c r="H83" t="str">
        <f t="shared" si="1"/>
        <v>- **{{ name_sp_dens_low_no }}**: {{ def_sp_dens_low_no }}</v>
      </c>
    </row>
    <row r="84" spans="1:8" x14ac:dyDescent="0.25">
      <c r="A84" t="s">
        <v>1776</v>
      </c>
      <c r="B84" t="s">
        <v>458</v>
      </c>
      <c r="C84" t="s">
        <v>1347</v>
      </c>
      <c r="D84" t="s">
        <v>1291</v>
      </c>
      <c r="F84" t="s">
        <v>1671</v>
      </c>
      <c r="G84" t="s">
        <v>1671</v>
      </c>
      <c r="H84" t="str">
        <f t="shared" si="1"/>
        <v>- **{{ name_sp_dens_low_yes }}**: {{ def_sp_dens_low_yes }}</v>
      </c>
    </row>
    <row r="85" spans="1:8" x14ac:dyDescent="0.25">
      <c r="A85" t="s">
        <v>1644</v>
      </c>
      <c r="B85" t="s">
        <v>12</v>
      </c>
      <c r="C85" t="s">
        <v>1307</v>
      </c>
      <c r="D85" t="s">
        <v>1306</v>
      </c>
      <c r="F85" t="s">
        <v>1691</v>
      </c>
      <c r="G85" t="s">
        <v>1691</v>
      </c>
      <c r="H85" t="str">
        <f t="shared" si="1"/>
        <v>- **{{ name_sp_detprob_cat_high }}**: {{ def_sp_detprob_cat_high }}</v>
      </c>
    </row>
    <row r="86" spans="1:8" x14ac:dyDescent="0.25">
      <c r="A86" t="s">
        <v>1644</v>
      </c>
      <c r="B86" t="s">
        <v>12</v>
      </c>
      <c r="C86" t="s">
        <v>1311</v>
      </c>
      <c r="D86" t="s">
        <v>1310</v>
      </c>
      <c r="F86" t="s">
        <v>1689</v>
      </c>
      <c r="G86" t="s">
        <v>1689</v>
      </c>
      <c r="H86" t="str">
        <f t="shared" si="1"/>
        <v>- **{{ name_sp_detprob_cat_low }}**: {{ def_sp_detprob_cat_low }}</v>
      </c>
    </row>
    <row r="87" spans="1:8" x14ac:dyDescent="0.25">
      <c r="A87" t="s">
        <v>1644</v>
      </c>
      <c r="B87" t="s">
        <v>12</v>
      </c>
      <c r="C87" t="s">
        <v>1309</v>
      </c>
      <c r="D87" t="s">
        <v>1308</v>
      </c>
      <c r="F87" t="s">
        <v>1690</v>
      </c>
      <c r="G87" t="s">
        <v>1690</v>
      </c>
      <c r="H87" t="str">
        <f t="shared" si="1"/>
        <v>- **{{ name_sp_detprob_cat_med }}**: {{ def_sp_detprob_cat_med }}</v>
      </c>
    </row>
    <row r="88" spans="1:8" x14ac:dyDescent="0.25">
      <c r="A88" t="s">
        <v>1644</v>
      </c>
      <c r="B88" t="s">
        <v>12</v>
      </c>
      <c r="C88" t="s">
        <v>1303</v>
      </c>
      <c r="D88" t="s">
        <v>1302</v>
      </c>
      <c r="F88" t="s">
        <v>1693</v>
      </c>
      <c r="G88" t="s">
        <v>1693</v>
      </c>
      <c r="H88" t="str">
        <f t="shared" si="1"/>
        <v>- **{{ name_sp_detprob_cat_multiple }}**: {{ def_sp_detprob_cat_multiple }}</v>
      </c>
    </row>
    <row r="89" spans="1:8" x14ac:dyDescent="0.25">
      <c r="A89" t="s">
        <v>1644</v>
      </c>
      <c r="B89" t="s">
        <v>12</v>
      </c>
      <c r="C89" t="s">
        <v>1305</v>
      </c>
      <c r="D89" t="s">
        <v>1304</v>
      </c>
      <c r="F89" t="s">
        <v>1692</v>
      </c>
      <c r="G89" t="s">
        <v>1692</v>
      </c>
      <c r="H89" t="str">
        <f t="shared" si="1"/>
        <v>- **{{ name_sp_detprob_cat_unkn }}**: {{ def_sp_detprob_cat_unkn }}</v>
      </c>
    </row>
    <row r="90" spans="1:8" x14ac:dyDescent="0.25">
      <c r="A90" t="s">
        <v>1644</v>
      </c>
      <c r="B90" t="s">
        <v>463</v>
      </c>
      <c r="C90" t="s">
        <v>1307</v>
      </c>
      <c r="D90" t="s">
        <v>1306</v>
      </c>
      <c r="F90" t="s">
        <v>1740</v>
      </c>
      <c r="G90" t="s">
        <v>1691</v>
      </c>
      <c r="H90" t="str">
        <f t="shared" si="1"/>
        <v>- **{{ name_sp_detprob_cat_least_high }}**: {{ def_sp_detprob_cat_least_high }}</v>
      </c>
    </row>
    <row r="91" spans="1:8" x14ac:dyDescent="0.25">
      <c r="A91" t="s">
        <v>1644</v>
      </c>
      <c r="B91" t="s">
        <v>463</v>
      </c>
      <c r="C91" t="s">
        <v>1311</v>
      </c>
      <c r="D91" t="s">
        <v>1310</v>
      </c>
      <c r="F91" t="s">
        <v>1738</v>
      </c>
      <c r="G91" t="s">
        <v>1689</v>
      </c>
      <c r="H91" t="str">
        <f t="shared" si="1"/>
        <v>- **{{ name_sp_detprob_cat_least_low }}**: {{ def_sp_detprob_cat_least_low }}</v>
      </c>
    </row>
    <row r="92" spans="1:8" x14ac:dyDescent="0.25">
      <c r="A92" t="s">
        <v>1644</v>
      </c>
      <c r="B92" t="s">
        <v>463</v>
      </c>
      <c r="C92" t="s">
        <v>1309</v>
      </c>
      <c r="D92" t="s">
        <v>1308</v>
      </c>
      <c r="F92" t="s">
        <v>1739</v>
      </c>
      <c r="G92" t="s">
        <v>1690</v>
      </c>
      <c r="H92" t="str">
        <f t="shared" si="1"/>
        <v>- **{{ name_sp_detprob_cat_least_med }}**: {{ def_sp_detprob_cat_least_med }}</v>
      </c>
    </row>
    <row r="93" spans="1:8" x14ac:dyDescent="0.25">
      <c r="A93" t="s">
        <v>1644</v>
      </c>
      <c r="B93" t="s">
        <v>463</v>
      </c>
      <c r="C93" t="s">
        <v>1303</v>
      </c>
      <c r="D93" t="s">
        <v>1302</v>
      </c>
      <c r="F93" t="s">
        <v>1742</v>
      </c>
      <c r="G93" t="s">
        <v>1693</v>
      </c>
      <c r="H93" t="str">
        <f t="shared" si="1"/>
        <v>- **{{ name_sp_detprob_cat_least_multiple }}**: {{ def_sp_detprob_cat_least_multiple }}</v>
      </c>
    </row>
    <row r="94" spans="1:8" x14ac:dyDescent="0.25">
      <c r="A94" t="s">
        <v>1644</v>
      </c>
      <c r="B94" t="s">
        <v>463</v>
      </c>
      <c r="C94" t="s">
        <v>1305</v>
      </c>
      <c r="D94" t="s">
        <v>1304</v>
      </c>
      <c r="F94" t="s">
        <v>1741</v>
      </c>
      <c r="G94" t="s">
        <v>1692</v>
      </c>
      <c r="H94" t="str">
        <f t="shared" si="1"/>
        <v>- **{{ name_sp_detprob_cat_least_unkn }}**: {{ def_sp_detprob_cat_least_unkn }}</v>
      </c>
    </row>
    <row r="95" spans="1:8" x14ac:dyDescent="0.25">
      <c r="A95" t="s">
        <v>1644</v>
      </c>
      <c r="B95" t="s">
        <v>464</v>
      </c>
      <c r="C95" t="s">
        <v>1307</v>
      </c>
      <c r="D95" t="s">
        <v>1306</v>
      </c>
      <c r="F95" t="s">
        <v>1735</v>
      </c>
      <c r="G95" t="s">
        <v>1691</v>
      </c>
      <c r="H95" t="str">
        <f t="shared" si="1"/>
        <v>- **{{ name_sp_detprob_cat_most_high }}**: {{ def_sp_detprob_cat_most_high }}</v>
      </c>
    </row>
    <row r="96" spans="1:8" x14ac:dyDescent="0.25">
      <c r="A96" t="s">
        <v>1644</v>
      </c>
      <c r="B96" t="s">
        <v>464</v>
      </c>
      <c r="C96" t="s">
        <v>1311</v>
      </c>
      <c r="D96" t="s">
        <v>1310</v>
      </c>
      <c r="F96" t="s">
        <v>1733</v>
      </c>
      <c r="G96" t="s">
        <v>1689</v>
      </c>
      <c r="H96" t="str">
        <f t="shared" si="1"/>
        <v>- **{{ name_sp_detprob_cat_most_low }}**: {{ def_sp_detprob_cat_most_low }}</v>
      </c>
    </row>
    <row r="97" spans="1:8" x14ac:dyDescent="0.25">
      <c r="A97" t="s">
        <v>1644</v>
      </c>
      <c r="B97" t="s">
        <v>464</v>
      </c>
      <c r="C97" t="s">
        <v>1309</v>
      </c>
      <c r="D97" t="s">
        <v>1308</v>
      </c>
      <c r="F97" t="s">
        <v>1734</v>
      </c>
      <c r="G97" t="s">
        <v>1690</v>
      </c>
      <c r="H97" t="str">
        <f t="shared" si="1"/>
        <v>- **{{ name_sp_detprob_cat_most_med }}**: {{ def_sp_detprob_cat_most_med }}</v>
      </c>
    </row>
    <row r="98" spans="1:8" x14ac:dyDescent="0.25">
      <c r="A98" t="s">
        <v>1644</v>
      </c>
      <c r="B98" t="s">
        <v>464</v>
      </c>
      <c r="C98" t="s">
        <v>1303</v>
      </c>
      <c r="D98" t="s">
        <v>1302</v>
      </c>
      <c r="F98" t="s">
        <v>1737</v>
      </c>
      <c r="G98" t="s">
        <v>1693</v>
      </c>
      <c r="H98" t="str">
        <f t="shared" si="1"/>
        <v>- **{{ name_sp_detprob_cat_most_multiple }}**: {{ def_sp_detprob_cat_most_multiple }}</v>
      </c>
    </row>
    <row r="99" spans="1:8" x14ac:dyDescent="0.25">
      <c r="A99" t="s">
        <v>1644</v>
      </c>
      <c r="B99" t="s">
        <v>464</v>
      </c>
      <c r="C99" t="s">
        <v>1305</v>
      </c>
      <c r="D99" t="s">
        <v>1304</v>
      </c>
      <c r="F99" t="s">
        <v>1736</v>
      </c>
      <c r="G99" t="s">
        <v>1692</v>
      </c>
      <c r="H99" t="str">
        <f t="shared" si="1"/>
        <v>- **{{ name_sp_detprob_cat_most_unkn }}**: {{ def_sp_detprob_cat_most_unkn }}</v>
      </c>
    </row>
    <row r="100" spans="1:8" x14ac:dyDescent="0.25">
      <c r="A100" t="s">
        <v>1644</v>
      </c>
      <c r="B100" t="s">
        <v>443</v>
      </c>
      <c r="C100" t="s">
        <v>1305</v>
      </c>
      <c r="D100" t="s">
        <v>1319</v>
      </c>
      <c r="F100" t="s">
        <v>1667</v>
      </c>
      <c r="G100" t="s">
        <v>1667</v>
      </c>
      <c r="H100" t="str">
        <f t="shared" si="1"/>
        <v>- **{{ name_sp_info_unkn }}**: {{ def_sp_info_unkn }}</v>
      </c>
    </row>
    <row r="101" spans="1:8" x14ac:dyDescent="0.25">
      <c r="A101" t="s">
        <v>1644</v>
      </c>
      <c r="B101" t="s">
        <v>443</v>
      </c>
      <c r="C101" t="s">
        <v>1360</v>
      </c>
      <c r="D101" t="s">
        <v>1359</v>
      </c>
      <c r="F101" t="s">
        <v>1665</v>
      </c>
      <c r="G101" t="s">
        <v>1665</v>
      </c>
      <c r="H101" t="str">
        <f t="shared" si="1"/>
        <v>- **{{ name_sp_info_poor }}**: {{ def_sp_info_poor }}</v>
      </c>
    </row>
    <row r="102" spans="1:8" x14ac:dyDescent="0.25">
      <c r="A102" t="s">
        <v>1644</v>
      </c>
      <c r="B102" t="s">
        <v>443</v>
      </c>
      <c r="C102" t="s">
        <v>1358</v>
      </c>
      <c r="D102" t="s">
        <v>1357</v>
      </c>
      <c r="F102" t="s">
        <v>1666</v>
      </c>
      <c r="G102" t="s">
        <v>1666</v>
      </c>
      <c r="H102" t="str">
        <f t="shared" si="1"/>
        <v>- **{{ name_sp_info_well }}**: {{ def_sp_info_well }}</v>
      </c>
    </row>
    <row r="103" spans="1:8" x14ac:dyDescent="0.25">
      <c r="A103" t="s">
        <v>1776</v>
      </c>
      <c r="B103" t="s">
        <v>444</v>
      </c>
      <c r="C103" t="s">
        <v>1305</v>
      </c>
      <c r="D103" t="s">
        <v>1319</v>
      </c>
      <c r="F103" t="s">
        <v>1676</v>
      </c>
      <c r="G103" t="s">
        <v>1676</v>
      </c>
      <c r="H103" t="str">
        <f t="shared" si="1"/>
        <v>- **{{ name_sp_occ_restr_unkn }}**: {{ def_sp_occ_restr_unkn }}</v>
      </c>
    </row>
    <row r="104" spans="1:8" x14ac:dyDescent="0.25">
      <c r="A104" t="s">
        <v>1776</v>
      </c>
      <c r="B104" t="s">
        <v>444</v>
      </c>
      <c r="C104" t="s">
        <v>1346</v>
      </c>
      <c r="D104" t="s">
        <v>1290</v>
      </c>
      <c r="F104" t="s">
        <v>1675</v>
      </c>
      <c r="G104" t="s">
        <v>1675</v>
      </c>
      <c r="H104" t="str">
        <f t="shared" si="1"/>
        <v>- **{{ name_sp_occ_restr_no }}**: {{ def_sp_occ_restr_no }}</v>
      </c>
    </row>
    <row r="105" spans="1:8" x14ac:dyDescent="0.25">
      <c r="A105" t="s">
        <v>1776</v>
      </c>
      <c r="B105" t="s">
        <v>444</v>
      </c>
      <c r="C105" t="s">
        <v>1347</v>
      </c>
      <c r="D105" t="s">
        <v>1291</v>
      </c>
      <c r="F105" t="s">
        <v>1674</v>
      </c>
      <c r="G105" t="s">
        <v>1674</v>
      </c>
      <c r="H105" t="str">
        <f t="shared" si="1"/>
        <v>- **{{ name_sp_occ_restr_yes }}**: {{ def_sp_occ_restr_yes }}</v>
      </c>
    </row>
    <row r="106" spans="1:8" x14ac:dyDescent="0.25">
      <c r="A106" t="s">
        <v>1644</v>
      </c>
      <c r="B106" t="s">
        <v>14</v>
      </c>
      <c r="C106" t="s">
        <v>1008</v>
      </c>
      <c r="D106" t="s">
        <v>1317</v>
      </c>
      <c r="E106" s="105">
        <v>1</v>
      </c>
      <c r="F106" t="s">
        <v>1683</v>
      </c>
      <c r="G106" t="s">
        <v>1683</v>
      </c>
      <c r="H106" t="str">
        <f t="shared" si="1"/>
        <v>- **{{ name_sp_rarity_common }}**: {{ def_sp_rarity_common }}</v>
      </c>
    </row>
    <row r="107" spans="1:8" x14ac:dyDescent="0.25">
      <c r="A107" t="s">
        <v>1644</v>
      </c>
      <c r="B107" t="s">
        <v>14</v>
      </c>
      <c r="C107" t="s">
        <v>1017</v>
      </c>
      <c r="D107" t="s">
        <v>1316</v>
      </c>
      <c r="E107" s="105">
        <v>2</v>
      </c>
      <c r="F107" t="s">
        <v>1684</v>
      </c>
      <c r="G107" t="s">
        <v>1684</v>
      </c>
      <c r="H107" t="str">
        <f t="shared" si="1"/>
        <v>- **{{ name_sp_rarity_less common }}**: {{ def_sp_rarity_less common }}</v>
      </c>
    </row>
    <row r="108" spans="1:8" x14ac:dyDescent="0.25">
      <c r="A108" t="s">
        <v>1644</v>
      </c>
      <c r="B108" t="s">
        <v>14</v>
      </c>
      <c r="C108" t="s">
        <v>1303</v>
      </c>
      <c r="D108" t="s">
        <v>1302</v>
      </c>
      <c r="E108" s="105">
        <v>5</v>
      </c>
      <c r="F108" t="s">
        <v>1688</v>
      </c>
      <c r="G108" t="s">
        <v>1688</v>
      </c>
      <c r="H108" t="str">
        <f t="shared" si="1"/>
        <v>- **{{ name_sp_rarity_multiple }}**: {{ def_sp_rarity_multiple }}</v>
      </c>
    </row>
    <row r="109" spans="1:8" x14ac:dyDescent="0.25">
      <c r="A109" t="s">
        <v>1644</v>
      </c>
      <c r="B109" t="s">
        <v>14</v>
      </c>
      <c r="C109" t="s">
        <v>1315</v>
      </c>
      <c r="D109" t="s">
        <v>1314</v>
      </c>
      <c r="E109" s="105">
        <v>3</v>
      </c>
      <c r="F109" t="s">
        <v>1685</v>
      </c>
      <c r="G109" t="s">
        <v>1685</v>
      </c>
      <c r="H109" t="str">
        <f t="shared" si="1"/>
        <v>- **{{ name_sp_rarity_rare }}**: {{ def_sp_rarity_rare }}</v>
      </c>
    </row>
    <row r="110" spans="1:8" x14ac:dyDescent="0.25">
      <c r="A110" t="s">
        <v>1644</v>
      </c>
      <c r="B110" t="s">
        <v>14</v>
      </c>
      <c r="C110" t="s">
        <v>1305</v>
      </c>
      <c r="D110" t="s">
        <v>1304</v>
      </c>
      <c r="E110" s="105">
        <v>6</v>
      </c>
      <c r="F110" t="s">
        <v>1687</v>
      </c>
      <c r="G110" t="s">
        <v>1687</v>
      </c>
      <c r="H110" t="str">
        <f t="shared" si="1"/>
        <v>- **{{ name_sp_rarity_unkn }}**: {{ def_sp_rarity_unkn }}</v>
      </c>
    </row>
    <row r="111" spans="1:8" x14ac:dyDescent="0.25">
      <c r="A111" t="s">
        <v>1644</v>
      </c>
      <c r="B111" t="s">
        <v>14</v>
      </c>
      <c r="C111" t="s">
        <v>1313</v>
      </c>
      <c r="D111" t="s">
        <v>1312</v>
      </c>
      <c r="E111" s="105">
        <v>4</v>
      </c>
      <c r="F111" t="s">
        <v>1686</v>
      </c>
      <c r="G111" t="s">
        <v>1686</v>
      </c>
      <c r="H111" t="str">
        <f t="shared" si="1"/>
        <v>- **{{ name_sp_rarity_very-rare }}**: {{ def_sp_rarity_very-rare }}</v>
      </c>
    </row>
    <row r="112" spans="1:8" x14ac:dyDescent="0.25">
      <c r="A112" t="s">
        <v>1644</v>
      </c>
      <c r="B112" t="s">
        <v>465</v>
      </c>
      <c r="C112" t="s">
        <v>1008</v>
      </c>
      <c r="D112" t="s">
        <v>1317</v>
      </c>
      <c r="F112" t="s">
        <v>1727</v>
      </c>
      <c r="G112" t="s">
        <v>1783</v>
      </c>
      <c r="H112" t="str">
        <f t="shared" si="1"/>
        <v>- **{{ name_sp_rarity_leastrare_common }}**: {{ def_sp_rarity_leastrare_common }}</v>
      </c>
    </row>
    <row r="113" spans="1:8" x14ac:dyDescent="0.25">
      <c r="A113" t="s">
        <v>1644</v>
      </c>
      <c r="B113" t="s">
        <v>465</v>
      </c>
      <c r="C113" t="s">
        <v>1017</v>
      </c>
      <c r="D113" t="s">
        <v>1316</v>
      </c>
      <c r="F113" t="s">
        <v>1728</v>
      </c>
      <c r="G113" t="s">
        <v>1784</v>
      </c>
      <c r="H113" t="str">
        <f t="shared" si="1"/>
        <v>- **{{ name_sp_rarity_leastrare_less common }}**: {{ def_sp_rarity_leastrare_less common }}</v>
      </c>
    </row>
    <row r="114" spans="1:8" x14ac:dyDescent="0.25">
      <c r="A114" t="s">
        <v>1644</v>
      </c>
      <c r="B114" t="s">
        <v>465</v>
      </c>
      <c r="C114" t="s">
        <v>1303</v>
      </c>
      <c r="D114" t="s">
        <v>1302</v>
      </c>
      <c r="F114" t="s">
        <v>1732</v>
      </c>
      <c r="G114" t="s">
        <v>1785</v>
      </c>
      <c r="H114" t="str">
        <f t="shared" si="1"/>
        <v>- **{{ name_sp_rarity_leastrare_multiple }}**: {{ def_sp_rarity_leastrare_multiple }}</v>
      </c>
    </row>
    <row r="115" spans="1:8" x14ac:dyDescent="0.25">
      <c r="A115" t="s">
        <v>1644</v>
      </c>
      <c r="B115" t="s">
        <v>465</v>
      </c>
      <c r="C115" t="s">
        <v>1315</v>
      </c>
      <c r="D115" t="s">
        <v>1314</v>
      </c>
      <c r="F115" t="s">
        <v>1729</v>
      </c>
      <c r="G115" t="s">
        <v>1786</v>
      </c>
      <c r="H115" t="str">
        <f t="shared" si="1"/>
        <v>- **{{ name_sp_rarity_leastrare_rare }}**: {{ def_sp_rarity_leastrare_rare }}</v>
      </c>
    </row>
    <row r="116" spans="1:8" x14ac:dyDescent="0.25">
      <c r="A116" t="s">
        <v>1644</v>
      </c>
      <c r="B116" t="s">
        <v>465</v>
      </c>
      <c r="C116" t="s">
        <v>1305</v>
      </c>
      <c r="D116" t="s">
        <v>1304</v>
      </c>
      <c r="F116" t="s">
        <v>1731</v>
      </c>
      <c r="G116" t="s">
        <v>1787</v>
      </c>
      <c r="H116" t="str">
        <f t="shared" si="1"/>
        <v>- **{{ name_sp_rarity_leastrare_unkn }}**: {{ def_sp_rarity_leastrare_unkn }}</v>
      </c>
    </row>
    <row r="117" spans="1:8" x14ac:dyDescent="0.25">
      <c r="A117" t="s">
        <v>1644</v>
      </c>
      <c r="B117" t="s">
        <v>465</v>
      </c>
      <c r="C117" t="s">
        <v>1313</v>
      </c>
      <c r="D117" t="s">
        <v>1312</v>
      </c>
      <c r="F117" t="s">
        <v>1730</v>
      </c>
      <c r="G117" t="s">
        <v>1782</v>
      </c>
      <c r="H117" t="str">
        <f t="shared" si="1"/>
        <v>- **{{ name_sp_rarity_leastrare_very-rare }}**: {{ def_sp_rarity_leastrare_very-rare }}</v>
      </c>
    </row>
    <row r="118" spans="1:8" x14ac:dyDescent="0.25">
      <c r="A118" t="s">
        <v>1644</v>
      </c>
      <c r="B118" t="s">
        <v>466</v>
      </c>
      <c r="C118" t="s">
        <v>1008</v>
      </c>
      <c r="D118" t="s">
        <v>1317</v>
      </c>
      <c r="F118" t="s">
        <v>1721</v>
      </c>
      <c r="G118" t="s">
        <v>1783</v>
      </c>
      <c r="H118" t="str">
        <f t="shared" si="1"/>
        <v>- **{{ name_sp_rarity_rarest_common }}**: {{ def_sp_rarity_rarest_common }}</v>
      </c>
    </row>
    <row r="119" spans="1:8" x14ac:dyDescent="0.25">
      <c r="A119" t="s">
        <v>1644</v>
      </c>
      <c r="B119" t="s">
        <v>466</v>
      </c>
      <c r="C119" t="s">
        <v>1017</v>
      </c>
      <c r="D119" t="s">
        <v>1316</v>
      </c>
      <c r="F119" t="s">
        <v>1722</v>
      </c>
      <c r="G119" t="s">
        <v>1784</v>
      </c>
      <c r="H119" t="str">
        <f t="shared" si="1"/>
        <v>- **{{ name_sp_rarity_rarest_less common }}**: {{ def_sp_rarity_rarest_less common }}</v>
      </c>
    </row>
    <row r="120" spans="1:8" x14ac:dyDescent="0.25">
      <c r="A120" t="s">
        <v>1644</v>
      </c>
      <c r="B120" t="s">
        <v>466</v>
      </c>
      <c r="C120" t="s">
        <v>1303</v>
      </c>
      <c r="D120" t="s">
        <v>1302</v>
      </c>
      <c r="F120" t="s">
        <v>1726</v>
      </c>
      <c r="G120" t="s">
        <v>1785</v>
      </c>
      <c r="H120" t="str">
        <f t="shared" si="1"/>
        <v>- **{{ name_sp_rarity_rarest_multiple }}**: {{ def_sp_rarity_rarest_multiple }}</v>
      </c>
    </row>
    <row r="121" spans="1:8" x14ac:dyDescent="0.25">
      <c r="A121" t="s">
        <v>1644</v>
      </c>
      <c r="B121" t="s">
        <v>466</v>
      </c>
      <c r="C121" t="s">
        <v>1315</v>
      </c>
      <c r="D121" t="s">
        <v>1314</v>
      </c>
      <c r="F121" t="s">
        <v>1723</v>
      </c>
      <c r="G121" t="s">
        <v>1786</v>
      </c>
      <c r="H121" t="str">
        <f t="shared" si="1"/>
        <v>- **{{ name_sp_rarity_rarest_rare }}**: {{ def_sp_rarity_rarest_rare }}</v>
      </c>
    </row>
    <row r="122" spans="1:8" x14ac:dyDescent="0.25">
      <c r="A122" t="s">
        <v>1644</v>
      </c>
      <c r="B122" t="s">
        <v>466</v>
      </c>
      <c r="C122" t="s">
        <v>1305</v>
      </c>
      <c r="D122" t="s">
        <v>1304</v>
      </c>
      <c r="F122" t="s">
        <v>1725</v>
      </c>
      <c r="G122" t="s">
        <v>1787</v>
      </c>
      <c r="H122" t="str">
        <f t="shared" si="1"/>
        <v>- **{{ name_sp_rarity_rarest_unkn }}**: {{ def_sp_rarity_rarest_unkn }}</v>
      </c>
    </row>
    <row r="123" spans="1:8" x14ac:dyDescent="0.25">
      <c r="A123" t="s">
        <v>1644</v>
      </c>
      <c r="B123" t="s">
        <v>466</v>
      </c>
      <c r="C123" t="s">
        <v>1313</v>
      </c>
      <c r="D123" t="s">
        <v>1312</v>
      </c>
      <c r="F123" t="s">
        <v>1724</v>
      </c>
      <c r="G123" t="s">
        <v>1782</v>
      </c>
      <c r="H123" t="str">
        <f t="shared" si="1"/>
        <v>- **{{ name_sp_rarity_rarest_very-rare }}**: {{ def_sp_rarity_rarest_very-rare }}</v>
      </c>
    </row>
    <row r="124" spans="1:8" x14ac:dyDescent="0.25">
      <c r="A124" t="s">
        <v>1644</v>
      </c>
      <c r="B124" t="s">
        <v>21</v>
      </c>
      <c r="C124" t="s">
        <v>1327</v>
      </c>
      <c r="D124" t="s">
        <v>1326</v>
      </c>
      <c r="F124" t="s">
        <v>1681</v>
      </c>
      <c r="G124" t="s">
        <v>1681</v>
      </c>
      <c r="H124" t="str">
        <f t="shared" si="1"/>
        <v>- **{{ name_sp_size_lg }}**: {{ def_sp_size_lg }}</v>
      </c>
    </row>
    <row r="125" spans="1:8" x14ac:dyDescent="0.25">
      <c r="A125" t="s">
        <v>1644</v>
      </c>
      <c r="B125" t="s">
        <v>21</v>
      </c>
      <c r="C125" t="s">
        <v>1309</v>
      </c>
      <c r="D125" t="s">
        <v>1308</v>
      </c>
      <c r="F125" t="s">
        <v>1680</v>
      </c>
      <c r="G125" t="s">
        <v>1680</v>
      </c>
      <c r="H125" t="str">
        <f t="shared" si="1"/>
        <v>- **{{ name_sp_size_med }}**: {{ def_sp_size_med }}</v>
      </c>
    </row>
    <row r="126" spans="1:8" x14ac:dyDescent="0.25">
      <c r="A126" t="s">
        <v>1644</v>
      </c>
      <c r="B126" t="s">
        <v>21</v>
      </c>
      <c r="C126" t="s">
        <v>1303</v>
      </c>
      <c r="D126" t="s">
        <v>1302</v>
      </c>
      <c r="F126" t="s">
        <v>1682</v>
      </c>
      <c r="G126" t="s">
        <v>1682</v>
      </c>
      <c r="H126" t="str">
        <f t="shared" si="1"/>
        <v>- **{{ name_sp_size_multiple }}**: {{ def_sp_size_multiple }}</v>
      </c>
    </row>
    <row r="127" spans="1:8" x14ac:dyDescent="0.25">
      <c r="A127" t="s">
        <v>1644</v>
      </c>
      <c r="B127" t="s">
        <v>21</v>
      </c>
      <c r="C127" t="s">
        <v>1329</v>
      </c>
      <c r="D127" t="s">
        <v>1328</v>
      </c>
      <c r="F127" t="s">
        <v>1679</v>
      </c>
      <c r="G127" t="s">
        <v>1679</v>
      </c>
      <c r="H127" t="str">
        <f t="shared" si="1"/>
        <v>- **{{ name_sp_size_sm }}**: {{ def_sp_size_sm }}</v>
      </c>
    </row>
    <row r="128" spans="1:8" x14ac:dyDescent="0.25">
      <c r="A128" t="s">
        <v>1644</v>
      </c>
      <c r="B128" t="s">
        <v>445</v>
      </c>
      <c r="C128" t="s">
        <v>1356</v>
      </c>
      <c r="D128" t="s">
        <v>1355</v>
      </c>
      <c r="F128" t="s">
        <v>1668</v>
      </c>
      <c r="G128" t="s">
        <v>1668</v>
      </c>
      <c r="H128" t="str">
        <f t="shared" si="1"/>
        <v>- **{{ name_sp_type_carnivore }}**: {{ def_sp_type_carnivore }}</v>
      </c>
    </row>
    <row r="129" spans="1:8" x14ac:dyDescent="0.25">
      <c r="A129" t="s">
        <v>1644</v>
      </c>
      <c r="B129" t="s">
        <v>445</v>
      </c>
      <c r="C129" t="s">
        <v>1352</v>
      </c>
      <c r="D129" t="s">
        <v>1351</v>
      </c>
      <c r="F129" t="s">
        <v>1670</v>
      </c>
      <c r="G129" t="s">
        <v>1670</v>
      </c>
      <c r="H129" t="str">
        <f t="shared" si="1"/>
        <v>- **{{ name_sp_type_other }}**: {{ def_sp_type_other }}</v>
      </c>
    </row>
    <row r="130" spans="1:8" x14ac:dyDescent="0.25">
      <c r="A130" t="s">
        <v>1644</v>
      </c>
      <c r="B130" t="s">
        <v>445</v>
      </c>
      <c r="C130" t="s">
        <v>1354</v>
      </c>
      <c r="D130" t="s">
        <v>1353</v>
      </c>
      <c r="F130" t="s">
        <v>1669</v>
      </c>
      <c r="G130" t="s">
        <v>1669</v>
      </c>
      <c r="H130" t="str">
        <f t="shared" si="1"/>
        <v>- **{{ name_sp_type_ungulate }}**: {{ def_sp_type_ungulate }}</v>
      </c>
    </row>
    <row r="131" spans="1:8" x14ac:dyDescent="0.25">
      <c r="A131" t="s">
        <v>1776</v>
      </c>
      <c r="B131" t="s">
        <v>23</v>
      </c>
      <c r="C131" t="b">
        <v>0</v>
      </c>
      <c r="D131" t="s">
        <v>1290</v>
      </c>
      <c r="F131" t="s">
        <v>1651</v>
      </c>
      <c r="G131" t="s">
        <v>1651</v>
      </c>
      <c r="H131" t="str">
        <f t="shared" ref="H131:H146" si="2">"- **{{ name_"&amp;F131&amp;" }}**: {{ def_"&amp;F131&amp;" }}"</f>
        <v>- **{{ name_study_area_mult_false }}**: {{ def_study_area_mult_false }}</v>
      </c>
    </row>
    <row r="132" spans="1:8" x14ac:dyDescent="0.25">
      <c r="A132" t="s">
        <v>1776</v>
      </c>
      <c r="B132" t="s">
        <v>23</v>
      </c>
      <c r="C132" t="b">
        <v>1</v>
      </c>
      <c r="D132" t="s">
        <v>1291</v>
      </c>
      <c r="F132" t="s">
        <v>1650</v>
      </c>
      <c r="G132" t="s">
        <v>1650</v>
      </c>
      <c r="H132" t="str">
        <f t="shared" si="2"/>
        <v>- **{{ name_study_area_mult_true }}**: {{ def_study_area_mult_true }}</v>
      </c>
    </row>
    <row r="133" spans="1:8" x14ac:dyDescent="0.25">
      <c r="A133" t="s">
        <v>1776</v>
      </c>
      <c r="B133" t="s">
        <v>1363</v>
      </c>
      <c r="C133" t="b">
        <v>0</v>
      </c>
      <c r="D133" t="s">
        <v>1290</v>
      </c>
      <c r="F133" t="s">
        <v>1661</v>
      </c>
      <c r="G133" t="s">
        <v>1661</v>
      </c>
      <c r="H133" t="str">
        <f t="shared" si="2"/>
        <v>- **{{ name_surv_dur_max_known_false }}**: {{ def_surv_dur_max_known_false }}</v>
      </c>
    </row>
    <row r="134" spans="1:8" x14ac:dyDescent="0.25">
      <c r="A134" t="s">
        <v>1776</v>
      </c>
      <c r="B134" t="s">
        <v>1363</v>
      </c>
      <c r="C134" t="b">
        <v>1</v>
      </c>
      <c r="D134" t="s">
        <v>1291</v>
      </c>
      <c r="F134" t="s">
        <v>1660</v>
      </c>
      <c r="G134" t="s">
        <v>1660</v>
      </c>
      <c r="H134" t="str">
        <f t="shared" si="2"/>
        <v>- **{{ name_surv_dur_max_known_true }}**: {{ def_surv_dur_max_known_true }}</v>
      </c>
    </row>
    <row r="135" spans="1:8" x14ac:dyDescent="0.25">
      <c r="A135" t="s">
        <v>1776</v>
      </c>
      <c r="B135" t="s">
        <v>1364</v>
      </c>
      <c r="C135" t="b">
        <v>0</v>
      </c>
      <c r="D135" t="s">
        <v>1290</v>
      </c>
      <c r="F135" t="s">
        <v>1659</v>
      </c>
      <c r="G135" t="s">
        <v>1659</v>
      </c>
      <c r="H135" t="str">
        <f t="shared" si="2"/>
        <v>- **{{ name_surv_dur_min_known_false }}**: {{ def_surv_dur_min_known_false }}</v>
      </c>
    </row>
    <row r="136" spans="1:8" x14ac:dyDescent="0.25">
      <c r="A136" t="s">
        <v>1776</v>
      </c>
      <c r="B136" t="s">
        <v>1364</v>
      </c>
      <c r="C136" t="b">
        <v>1</v>
      </c>
      <c r="D136" t="s">
        <v>1291</v>
      </c>
      <c r="F136" t="s">
        <v>1658</v>
      </c>
      <c r="G136" t="s">
        <v>1658</v>
      </c>
      <c r="H136" t="str">
        <f t="shared" si="2"/>
        <v>- **{{ name_surv_dur_min_known_true }}**: {{ def_surv_dur_min_known_true }}</v>
      </c>
    </row>
    <row r="137" spans="1:8" x14ac:dyDescent="0.25">
      <c r="A137" t="s">
        <v>1777</v>
      </c>
      <c r="B137" t="s">
        <v>468</v>
      </c>
      <c r="C137" t="s">
        <v>1367</v>
      </c>
      <c r="D137" t="s">
        <v>1366</v>
      </c>
      <c r="F137" t="s">
        <v>1647</v>
      </c>
      <c r="G137" t="s">
        <v>1647</v>
      </c>
      <c r="H137" t="str">
        <f t="shared" si="2"/>
        <v>- **{{ name_user_entry_analysis }}**: {{ def_user_entry_analysis }}</v>
      </c>
    </row>
    <row r="138" spans="1:8" x14ac:dyDescent="0.25">
      <c r="A138" t="s">
        <v>1777</v>
      </c>
      <c r="B138" t="s">
        <v>468</v>
      </c>
      <c r="C138" t="s">
        <v>1369</v>
      </c>
      <c r="D138" t="s">
        <v>1368</v>
      </c>
      <c r="F138" t="s">
        <v>1646</v>
      </c>
      <c r="G138" t="s">
        <v>1646</v>
      </c>
      <c r="H138" t="str">
        <f t="shared" si="2"/>
        <v>- **{{ name_user_entry_study_design }}**: {{ def_user_entry_study_design }}</v>
      </c>
    </row>
    <row r="139" spans="1:8" x14ac:dyDescent="0.25">
      <c r="A139" t="s">
        <v>1776</v>
      </c>
      <c r="B139" t="s">
        <v>469</v>
      </c>
      <c r="C139" t="b">
        <v>0</v>
      </c>
      <c r="D139" t="s">
        <v>1290</v>
      </c>
      <c r="F139" t="s">
        <v>1769</v>
      </c>
      <c r="G139" t="s">
        <v>1769</v>
      </c>
      <c r="H139" t="str">
        <f t="shared" si="2"/>
        <v>- **{{ name_zeroinflation_false }}**: {{ def_zeroinflation_false }}</v>
      </c>
    </row>
    <row r="140" spans="1:8" x14ac:dyDescent="0.25">
      <c r="A140" t="s">
        <v>1776</v>
      </c>
      <c r="B140" t="s">
        <v>469</v>
      </c>
      <c r="C140" t="b">
        <v>1</v>
      </c>
      <c r="D140" t="s">
        <v>1291</v>
      </c>
      <c r="F140" t="s">
        <v>1768</v>
      </c>
      <c r="G140" t="s">
        <v>1768</v>
      </c>
      <c r="H140" t="str">
        <f t="shared" si="2"/>
        <v>- **{{ name_zeroinflation_true }}**: {{ def_zeroinflation_true }}</v>
      </c>
    </row>
    <row r="141" spans="1:8" x14ac:dyDescent="0.25">
      <c r="A141" t="s">
        <v>1776</v>
      </c>
      <c r="B141" t="s">
        <v>470</v>
      </c>
      <c r="C141" t="b">
        <v>0</v>
      </c>
      <c r="D141" t="s">
        <v>1290</v>
      </c>
      <c r="F141" t="s">
        <v>1771</v>
      </c>
      <c r="G141" t="s">
        <v>1771</v>
      </c>
      <c r="H141" t="str">
        <f t="shared" si="2"/>
        <v>- **{{ name_zi_overdispersed_false }}**: {{ def_zi_overdispersed_false }}</v>
      </c>
    </row>
    <row r="142" spans="1:8" x14ac:dyDescent="0.25">
      <c r="A142" t="s">
        <v>1776</v>
      </c>
      <c r="B142" t="s">
        <v>470</v>
      </c>
      <c r="C142" t="b">
        <v>1</v>
      </c>
      <c r="D142" t="s">
        <v>1291</v>
      </c>
      <c r="F142" t="s">
        <v>1770</v>
      </c>
      <c r="G142" t="s">
        <v>1770</v>
      </c>
      <c r="H142" t="str">
        <f t="shared" si="2"/>
        <v>- **{{ name_zi_overdispersed_true }}**: {{ def_zi_overdispersed_true }}</v>
      </c>
    </row>
    <row r="143" spans="1:8" x14ac:dyDescent="0.25">
      <c r="A143" t="s">
        <v>1776</v>
      </c>
      <c r="B143" t="s">
        <v>471</v>
      </c>
      <c r="C143" t="b">
        <v>0</v>
      </c>
      <c r="D143" t="s">
        <v>1290</v>
      </c>
      <c r="F143" t="s">
        <v>1775</v>
      </c>
      <c r="G143" t="s">
        <v>1775</v>
      </c>
      <c r="H143" t="str">
        <f t="shared" si="2"/>
        <v>- **{{ name_zi_process_false }}**: {{ def_zi_process_false }}</v>
      </c>
    </row>
    <row r="144" spans="1:8" x14ac:dyDescent="0.25">
      <c r="A144" t="s">
        <v>1776</v>
      </c>
      <c r="B144" t="s">
        <v>471</v>
      </c>
      <c r="C144" t="b">
        <v>1</v>
      </c>
      <c r="D144" t="s">
        <v>1291</v>
      </c>
      <c r="F144" t="s">
        <v>1774</v>
      </c>
      <c r="G144" t="s">
        <v>1774</v>
      </c>
      <c r="H144" t="str">
        <f t="shared" si="2"/>
        <v>- **{{ name_zi_process_true }}**: {{ def_zi_process_true }}</v>
      </c>
    </row>
    <row r="145" spans="1:8" x14ac:dyDescent="0.25">
      <c r="A145" t="s">
        <v>1776</v>
      </c>
      <c r="B145" t="s">
        <v>472</v>
      </c>
      <c r="C145" t="b">
        <v>0</v>
      </c>
      <c r="D145" t="s">
        <v>1290</v>
      </c>
      <c r="F145" t="s">
        <v>1773</v>
      </c>
      <c r="G145" t="s">
        <v>1773</v>
      </c>
      <c r="H145" t="str">
        <f t="shared" si="2"/>
        <v>- **{{ name_zi_re_overdispersed_false }}**: {{ def_zi_re_overdispersed_false }}</v>
      </c>
    </row>
    <row r="146" spans="1:8" x14ac:dyDescent="0.25">
      <c r="A146" t="s">
        <v>1776</v>
      </c>
      <c r="B146" t="s">
        <v>472</v>
      </c>
      <c r="C146" t="b">
        <v>1</v>
      </c>
      <c r="D146" t="s">
        <v>1291</v>
      </c>
      <c r="F146" t="s">
        <v>1772</v>
      </c>
      <c r="G146" t="s">
        <v>1772</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2" priority="3"/>
  </conditionalFormatting>
  <conditionalFormatting sqref="G69:G72">
    <cfRule type="duplicateValues" dxfId="1" priority="2"/>
  </conditionalFormatting>
  <conditionalFormatting sqref="G76:G8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dimension ref="A1:W110"/>
  <sheetViews>
    <sheetView topLeftCell="D1" zoomScale="85" zoomScaleNormal="85" workbookViewId="0">
      <pane ySplit="1" topLeftCell="A2" activePane="bottomLeft" state="frozen"/>
      <selection activeCell="I1" sqref="I1"/>
      <selection pane="bottomLeft" activeCell="R85" sqref="R85"/>
    </sheetView>
  </sheetViews>
  <sheetFormatPr defaultRowHeight="15" x14ac:dyDescent="0.25"/>
  <cols>
    <col min="2" max="2" width="17" customWidth="1"/>
    <col min="3" max="3" width="15.42578125" customWidth="1"/>
    <col min="4" max="4" width="15.28515625" bestFit="1" customWidth="1"/>
    <col min="5" max="5" width="19.42578125" customWidth="1"/>
    <col min="6" max="6" width="22.5703125" hidden="1" customWidth="1"/>
    <col min="7" max="7" width="9.7109375" hidden="1" customWidth="1"/>
    <col min="8" max="8" width="32.42578125" customWidth="1"/>
    <col min="9" max="9" width="28.7109375" customWidth="1"/>
    <col min="10" max="10" width="26.7109375" customWidth="1"/>
    <col min="11" max="11" width="32" hidden="1" customWidth="1"/>
    <col min="12" max="12" width="32" customWidth="1"/>
    <col min="13" max="13" width="38.28515625" customWidth="1"/>
    <col min="14" max="14" width="22" hidden="1" customWidth="1"/>
    <col min="15" max="15" width="10.42578125" hidden="1" customWidth="1"/>
    <col min="16" max="16" width="24.7109375" hidden="1" customWidth="1"/>
    <col min="17" max="17" width="9.5703125" customWidth="1"/>
    <col min="18" max="18" width="17.5703125" customWidth="1"/>
    <col min="19" max="19" width="13.42578125" customWidth="1"/>
    <col min="20" max="20" width="10.28515625" customWidth="1"/>
    <col min="21" max="21" width="16.42578125" customWidth="1"/>
  </cols>
  <sheetData>
    <row r="1" spans="1:23" s="106" customFormat="1" x14ac:dyDescent="0.25">
      <c r="A1" s="106" t="s">
        <v>2139</v>
      </c>
      <c r="B1" s="151" t="s">
        <v>2138</v>
      </c>
      <c r="C1" s="151" t="s">
        <v>1641</v>
      </c>
      <c r="D1" s="148" t="s">
        <v>2137</v>
      </c>
      <c r="E1" s="148" t="s">
        <v>2136</v>
      </c>
      <c r="F1" s="148" t="s">
        <v>2135</v>
      </c>
      <c r="G1" s="148" t="s">
        <v>1640</v>
      </c>
      <c r="H1" s="150" t="s">
        <v>1275</v>
      </c>
      <c r="I1" s="149" t="s">
        <v>2134</v>
      </c>
      <c r="J1" s="149" t="s">
        <v>2133</v>
      </c>
      <c r="K1" s="148" t="s">
        <v>2132</v>
      </c>
      <c r="L1" s="148" t="s">
        <v>2157</v>
      </c>
      <c r="M1" s="148" t="s">
        <v>2131</v>
      </c>
      <c r="N1" s="105" t="s">
        <v>2130</v>
      </c>
      <c r="O1" s="148" t="s">
        <v>2129</v>
      </c>
      <c r="P1" s="148" t="s">
        <v>2128</v>
      </c>
      <c r="Q1" s="149" t="s">
        <v>2127</v>
      </c>
      <c r="R1" s="149" t="s">
        <v>2125</v>
      </c>
      <c r="S1" s="152" t="s">
        <v>2158</v>
      </c>
      <c r="T1" s="149" t="s">
        <v>2125</v>
      </c>
      <c r="U1" s="148" t="s">
        <v>2124</v>
      </c>
      <c r="V1" s="106" t="s">
        <v>2182</v>
      </c>
      <c r="W1" s="106" t="s">
        <v>1128</v>
      </c>
    </row>
    <row r="2" spans="1:23" ht="15.75" x14ac:dyDescent="0.25">
      <c r="A2">
        <v>25</v>
      </c>
      <c r="B2" t="s">
        <v>429</v>
      </c>
      <c r="C2" s="145" t="s">
        <v>2008</v>
      </c>
      <c r="D2" t="s">
        <v>2046</v>
      </c>
      <c r="E2" t="s">
        <v>1285</v>
      </c>
      <c r="F2" t="s">
        <v>2056</v>
      </c>
      <c r="G2" t="s">
        <v>947</v>
      </c>
      <c r="H2" t="s">
        <v>447</v>
      </c>
      <c r="I2" t="s">
        <v>2064</v>
      </c>
      <c r="J2" t="s">
        <v>447</v>
      </c>
      <c r="K2" t="str">
        <f t="shared" ref="K2:K14" si="0">"{{ title_i_"&amp;J2&amp;" }}"</f>
        <v>{{ title_i_3ormore_cat_ids }}</v>
      </c>
      <c r="L2" t="s">
        <v>447</v>
      </c>
      <c r="M2" t="s">
        <v>2063</v>
      </c>
      <c r="N2" t="s">
        <v>947</v>
      </c>
      <c r="O2" t="s">
        <v>947</v>
      </c>
      <c r="P2" t="str">
        <f t="shared" ref="P2:P14" si="1">"    title_i_"&amp;J2&amp;": "&amp;""""&amp;M2&amp;""""</f>
        <v xml:space="preserve">    title_i_3ormore_cat_ids: "Markings (Number of categorical identifiers)"</v>
      </c>
      <c r="Q2" t="str">
        <f t="shared" ref="Q2:Q14" si="2">"https://ab-rcsc.github.io/rc-decision-support-tool_concept-library/02_dialog-boxes/"&amp;I2&amp;".html"</f>
        <v>https://ab-rcsc.github.io/rc-decision-support-tool_concept-library/02_dialog-boxes/01_25_3ormore_cat_ids.html</v>
      </c>
      <c r="R2">
        <v>3</v>
      </c>
      <c r="S2">
        <v>29</v>
      </c>
      <c r="T2" t="s">
        <v>1931</v>
      </c>
      <c r="U2" t="str">
        <f t="shared" ref="U2:U14" si="3">T2&amp;K2&amp;"](/02_dialog-boxes/"&amp;I2&amp;".html)&lt;br&gt;"</f>
        <v>&lt;font color='#FFFFFF'&gt;........................&lt;/font&gt;[{{ title_i_3ormore_cat_ids }}](/02_dialog-boxes/01_25_3ormore_cat_ids.html)&lt;br&gt;</v>
      </c>
      <c r="V2" s="106" t="s">
        <v>2182</v>
      </c>
      <c r="W2" t="s">
        <v>2064</v>
      </c>
    </row>
    <row r="3" spans="1:23" ht="15.75" x14ac:dyDescent="0.25">
      <c r="A3">
        <v>27</v>
      </c>
      <c r="B3" t="s">
        <v>429</v>
      </c>
      <c r="C3" s="145" t="s">
        <v>2008</v>
      </c>
      <c r="D3" t="s">
        <v>2046</v>
      </c>
      <c r="E3" t="s">
        <v>1285</v>
      </c>
      <c r="F3" t="s">
        <v>2056</v>
      </c>
      <c r="G3" t="s">
        <v>947</v>
      </c>
      <c r="H3" t="s">
        <v>448</v>
      </c>
      <c r="I3" t="s">
        <v>2060</v>
      </c>
      <c r="J3" t="s">
        <v>448</v>
      </c>
      <c r="K3" t="str">
        <f t="shared" si="0"/>
        <v>{{ title_i_aux_count_possible }}</v>
      </c>
      <c r="L3" t="s">
        <v>448</v>
      </c>
      <c r="M3" t="s">
        <v>2059</v>
      </c>
      <c r="N3" t="s">
        <v>947</v>
      </c>
      <c r="O3" t="s">
        <v>947</v>
      </c>
      <c r="P3" t="str">
        <f t="shared" si="1"/>
        <v xml:space="preserve">    title_i_aux_count_possible: "Counts of individuals"</v>
      </c>
      <c r="Q3" t="str">
        <f t="shared" si="2"/>
        <v>https://ab-rcsc.github.io/rc-decision-support-tool_concept-library/02_dialog-boxes/01_27_aux_count_possible.html</v>
      </c>
      <c r="R3">
        <v>3</v>
      </c>
      <c r="S3">
        <v>31</v>
      </c>
      <c r="T3" t="s">
        <v>1931</v>
      </c>
      <c r="U3" t="str">
        <f t="shared" si="3"/>
        <v>&lt;font color='#FFFFFF'&gt;........................&lt;/font&gt;[{{ title_i_aux_count_possible }}](/02_dialog-boxes/01_27_aux_count_possible.html)&lt;br&gt;</v>
      </c>
      <c r="V3" s="106" t="s">
        <v>2182</v>
      </c>
      <c r="W3" t="s">
        <v>2060</v>
      </c>
    </row>
    <row r="4" spans="1:23" ht="15.75" x14ac:dyDescent="0.25">
      <c r="A4">
        <v>26</v>
      </c>
      <c r="B4" t="s">
        <v>429</v>
      </c>
      <c r="C4" s="145" t="s">
        <v>2008</v>
      </c>
      <c r="D4" t="s">
        <v>2046</v>
      </c>
      <c r="E4" t="s">
        <v>1285</v>
      </c>
      <c r="F4" t="s">
        <v>2056</v>
      </c>
      <c r="G4" t="s">
        <v>947</v>
      </c>
      <c r="H4" t="s">
        <v>449</v>
      </c>
      <c r="I4" t="s">
        <v>2062</v>
      </c>
      <c r="J4" t="s">
        <v>449</v>
      </c>
      <c r="K4" t="str">
        <f t="shared" si="0"/>
        <v>{{ title_i_auxillary_info }}</v>
      </c>
      <c r="L4" t="s">
        <v>449</v>
      </c>
      <c r="M4" t="s">
        <v>2061</v>
      </c>
      <c r="N4" t="s">
        <v>947</v>
      </c>
      <c r="O4" t="s">
        <v>947</v>
      </c>
      <c r="P4" t="str">
        <f t="shared" si="1"/>
        <v xml:space="preserve">    title_i_auxillary_info: "Additional information obtainable"</v>
      </c>
      <c r="Q4" t="str">
        <f t="shared" si="2"/>
        <v>https://ab-rcsc.github.io/rc-decision-support-tool_concept-library/02_dialog-boxes/01_26_auxillary_info.html</v>
      </c>
      <c r="R4">
        <v>3</v>
      </c>
      <c r="S4">
        <v>30</v>
      </c>
      <c r="T4" t="s">
        <v>1931</v>
      </c>
      <c r="U4" t="str">
        <f t="shared" si="3"/>
        <v>&lt;font color='#FFFFFF'&gt;........................&lt;/font&gt;[{{ title_i_auxillary_info }}](/02_dialog-boxes/01_26_auxillary_info.html)&lt;br&gt;</v>
      </c>
      <c r="V4" s="106" t="s">
        <v>2182</v>
      </c>
      <c r="W4" t="s">
        <v>2062</v>
      </c>
    </row>
    <row r="5" spans="1:23" ht="15.75" x14ac:dyDescent="0.25">
      <c r="A5">
        <v>42</v>
      </c>
      <c r="B5" t="b">
        <v>0</v>
      </c>
      <c r="C5" s="145" t="s">
        <v>2008</v>
      </c>
      <c r="D5" t="s">
        <v>2030</v>
      </c>
      <c r="E5" t="s">
        <v>1288</v>
      </c>
      <c r="F5" t="s">
        <v>2034</v>
      </c>
      <c r="G5" t="s">
        <v>947</v>
      </c>
      <c r="H5" t="s">
        <v>2</v>
      </c>
      <c r="I5" t="s">
        <v>2033</v>
      </c>
      <c r="J5" t="s">
        <v>2</v>
      </c>
      <c r="K5" t="str">
        <f t="shared" si="0"/>
        <v>{{ title_i_bait_lure }}</v>
      </c>
      <c r="L5" t="s">
        <v>2</v>
      </c>
      <c r="M5" t="s">
        <v>2032</v>
      </c>
      <c r="N5" t="s">
        <v>947</v>
      </c>
      <c r="O5" t="s">
        <v>947</v>
      </c>
      <c r="P5" t="str">
        <f t="shared" si="1"/>
        <v xml:space="preserve">    title_i_bait_lure: "Bait/lure"</v>
      </c>
      <c r="Q5" t="str">
        <f t="shared" si="2"/>
        <v>https://ab-rcsc.github.io/rc-decision-support-tool_concept-library/02_dialog-boxes/01_43_bait_lure.html</v>
      </c>
      <c r="R5">
        <v>3</v>
      </c>
      <c r="S5">
        <v>44</v>
      </c>
      <c r="T5" t="s">
        <v>1931</v>
      </c>
      <c r="U5" t="str">
        <f t="shared" si="3"/>
        <v>&lt;font color='#FFFFFF'&gt;........................&lt;/font&gt;[{{ title_i_bait_lure }}](/02_dialog-boxes/01_43_bait_lure.html)&lt;br&gt;</v>
      </c>
      <c r="V5" s="106" t="s">
        <v>2182</v>
      </c>
      <c r="W5" t="s">
        <v>2033</v>
      </c>
    </row>
    <row r="6" spans="1:23" ht="15.75" x14ac:dyDescent="0.25">
      <c r="A6">
        <v>43</v>
      </c>
      <c r="B6" t="b">
        <v>0</v>
      </c>
      <c r="C6" s="145" t="s">
        <v>2008</v>
      </c>
      <c r="D6" t="s">
        <v>2030</v>
      </c>
      <c r="E6" t="s">
        <v>1288</v>
      </c>
      <c r="F6" t="s">
        <v>2034</v>
      </c>
      <c r="G6" t="s">
        <v>947</v>
      </c>
      <c r="H6" t="s">
        <v>3</v>
      </c>
      <c r="I6" t="s">
        <v>2033</v>
      </c>
      <c r="J6" t="s">
        <v>2</v>
      </c>
      <c r="K6" t="str">
        <f t="shared" si="0"/>
        <v>{{ title_i_bait_lure }}</v>
      </c>
      <c r="L6" t="s">
        <v>2</v>
      </c>
      <c r="M6" t="s">
        <v>2032</v>
      </c>
      <c r="N6" t="s">
        <v>947</v>
      </c>
      <c r="O6" t="s">
        <v>2031</v>
      </c>
      <c r="P6" t="str">
        <f t="shared" si="1"/>
        <v xml:space="preserve">    title_i_bait_lure: "Bait/lure"</v>
      </c>
      <c r="Q6" t="str">
        <f t="shared" si="2"/>
        <v>https://ab-rcsc.github.io/rc-decision-support-tool_concept-library/02_dialog-boxes/01_43_bait_lure.html</v>
      </c>
      <c r="R6" t="e">
        <v>#N/A</v>
      </c>
      <c r="S6">
        <v>44</v>
      </c>
      <c r="T6" t="s">
        <v>1931</v>
      </c>
      <c r="U6" t="str">
        <f t="shared" si="3"/>
        <v>&lt;font color='#FFFFFF'&gt;........................&lt;/font&gt;[{{ title_i_bait_lure }}](/02_dialog-boxes/01_43_bait_lure.html)&lt;br&gt;</v>
      </c>
      <c r="V6" s="106" t="s">
        <v>2182</v>
      </c>
      <c r="W6" t="s">
        <v>2033</v>
      </c>
    </row>
    <row r="7" spans="1:23" ht="15.75" x14ac:dyDescent="0.25">
      <c r="A7">
        <v>5</v>
      </c>
      <c r="B7" t="s">
        <v>429</v>
      </c>
      <c r="C7" s="145" t="s">
        <v>2008</v>
      </c>
      <c r="D7" s="12" t="s">
        <v>2107</v>
      </c>
      <c r="E7" s="12" t="s">
        <v>1286</v>
      </c>
      <c r="F7" t="s">
        <v>2106</v>
      </c>
      <c r="G7" t="s">
        <v>947</v>
      </c>
      <c r="H7" t="s">
        <v>450</v>
      </c>
      <c r="I7" s="12" t="s">
        <v>2111</v>
      </c>
      <c r="J7" t="s">
        <v>450</v>
      </c>
      <c r="K7" t="str">
        <f t="shared" si="0"/>
        <v>{{ title_i_cam_dens_gradient }}</v>
      </c>
      <c r="L7" t="s">
        <v>450</v>
      </c>
      <c r="M7" t="s">
        <v>2110</v>
      </c>
      <c r="N7" t="s">
        <v>947</v>
      </c>
      <c r="O7" t="s">
        <v>947</v>
      </c>
      <c r="P7" t="str">
        <f t="shared" si="1"/>
        <v xml:space="preserve">    title_i_cam_dens_gradient: "Known density gradient"</v>
      </c>
      <c r="Q7" t="str">
        <f t="shared" si="2"/>
        <v>https://ab-rcsc.github.io/rc-decision-support-tool_concept-library/02_dialog-boxes/01_05_cam_dens_gradient.html</v>
      </c>
      <c r="R7">
        <v>3</v>
      </c>
      <c r="S7">
        <v>7</v>
      </c>
      <c r="T7" t="s">
        <v>1931</v>
      </c>
      <c r="U7" t="str">
        <f t="shared" si="3"/>
        <v>&lt;font color='#FFFFFF'&gt;........................&lt;/font&gt;[{{ title_i_cam_dens_gradient }}](/02_dialog-boxes/01_05_cam_dens_gradient.html)&lt;br&gt;</v>
      </c>
      <c r="V7" s="106" t="s">
        <v>2182</v>
      </c>
      <c r="W7" t="s">
        <v>2111</v>
      </c>
    </row>
    <row r="8" spans="1:23" ht="15.75" x14ac:dyDescent="0.25">
      <c r="A8">
        <v>41</v>
      </c>
      <c r="B8" t="s">
        <v>429</v>
      </c>
      <c r="C8" s="145" t="s">
        <v>2008</v>
      </c>
      <c r="D8" t="s">
        <v>2030</v>
      </c>
      <c r="E8" t="s">
        <v>1288</v>
      </c>
      <c r="F8" t="s">
        <v>2029</v>
      </c>
      <c r="G8" t="s">
        <v>947</v>
      </c>
      <c r="H8" t="s">
        <v>451</v>
      </c>
      <c r="I8" t="s">
        <v>2036</v>
      </c>
      <c r="J8" t="s">
        <v>451</v>
      </c>
      <c r="K8" t="str">
        <f t="shared" si="0"/>
        <v>{{ title_i_cam_direction_ds }}</v>
      </c>
      <c r="L8" t="s">
        <v>451</v>
      </c>
      <c r="M8" t="s">
        <v>2185</v>
      </c>
      <c r="N8" t="s">
        <v>947</v>
      </c>
      <c r="O8" t="s">
        <v>947</v>
      </c>
      <c r="P8" t="str">
        <f t="shared" si="1"/>
        <v xml:space="preserve">    title_i_cam_direction_ds: "Camera direction consistent or random"</v>
      </c>
      <c r="Q8" t="str">
        <f t="shared" si="2"/>
        <v>https://ab-rcsc.github.io/rc-decision-support-tool_concept-library/02_dialog-boxes/01_42_cam_direction_ds.html</v>
      </c>
      <c r="R8" t="e">
        <v>#N/A</v>
      </c>
      <c r="S8">
        <v>43</v>
      </c>
      <c r="T8" t="s">
        <v>1931</v>
      </c>
      <c r="U8" t="str">
        <f t="shared" si="3"/>
        <v>&lt;font color='#FFFFFF'&gt;........................&lt;/font&gt;[{{ title_i_cam_direction_ds }}](/02_dialog-boxes/01_42_cam_direction_ds.html)&lt;br&gt;</v>
      </c>
      <c r="V8" s="106" t="s">
        <v>2182</v>
      </c>
      <c r="W8" t="e">
        <v>#N/A</v>
      </c>
    </row>
    <row r="9" spans="1:23" ht="15.75" x14ac:dyDescent="0.25">
      <c r="A9">
        <v>38</v>
      </c>
      <c r="B9" t="b">
        <v>0</v>
      </c>
      <c r="C9" s="145" t="s">
        <v>2008</v>
      </c>
      <c r="D9" t="s">
        <v>2030</v>
      </c>
      <c r="E9" t="s">
        <v>1288</v>
      </c>
      <c r="F9" t="s">
        <v>2034</v>
      </c>
      <c r="G9" t="s">
        <v>947</v>
      </c>
      <c r="H9" t="s">
        <v>5</v>
      </c>
      <c r="I9" t="s">
        <v>2041</v>
      </c>
      <c r="J9" t="s">
        <v>1498</v>
      </c>
      <c r="K9" t="str">
        <f t="shared" si="0"/>
        <v>{{ title_i_cam_equipment }}</v>
      </c>
      <c r="L9" t="s">
        <v>1498</v>
      </c>
      <c r="M9" t="s">
        <v>2040</v>
      </c>
      <c r="N9" t="s">
        <v>947</v>
      </c>
      <c r="O9" t="s">
        <v>947</v>
      </c>
      <c r="P9" t="str">
        <f t="shared" si="1"/>
        <v xml:space="preserve">    title_i_cam_equipment: "Camera equipment"</v>
      </c>
      <c r="Q9" t="str">
        <f t="shared" si="2"/>
        <v>https://ab-rcsc.github.io/rc-decision-support-tool_concept-library/02_dialog-boxes/01_39_cam_equipment.html</v>
      </c>
      <c r="R9">
        <v>3</v>
      </c>
      <c r="S9">
        <v>41</v>
      </c>
      <c r="T9" t="s">
        <v>1931</v>
      </c>
      <c r="U9" t="str">
        <f t="shared" si="3"/>
        <v>&lt;font color='#FFFFFF'&gt;........................&lt;/font&gt;[{{ title_i_cam_equipment }}](/02_dialog-boxes/01_39_cam_equipment.html)&lt;br&gt;</v>
      </c>
      <c r="V9" s="106" t="s">
        <v>2182</v>
      </c>
      <c r="W9" t="s">
        <v>2041</v>
      </c>
    </row>
    <row r="10" spans="1:23" ht="15.75" x14ac:dyDescent="0.25">
      <c r="A10">
        <v>7</v>
      </c>
      <c r="B10" t="s">
        <v>429</v>
      </c>
      <c r="C10" s="145" t="s">
        <v>2008</v>
      </c>
      <c r="D10" s="12" t="s">
        <v>2107</v>
      </c>
      <c r="E10" s="12" t="s">
        <v>1286</v>
      </c>
      <c r="F10" t="s">
        <v>2106</v>
      </c>
      <c r="G10" t="s">
        <v>947</v>
      </c>
      <c r="H10" t="s">
        <v>452</v>
      </c>
      <c r="I10" s="12" t="s">
        <v>2105</v>
      </c>
      <c r="J10" t="s">
        <v>452</v>
      </c>
      <c r="K10" t="str">
        <f t="shared" si="0"/>
        <v>{{ title_i_cam_high_dens }}</v>
      </c>
      <c r="L10" t="s">
        <v>452</v>
      </c>
      <c r="M10" t="s">
        <v>2104</v>
      </c>
      <c r="N10" t="s">
        <v>947</v>
      </c>
      <c r="O10" t="s">
        <v>947</v>
      </c>
      <c r="P10" t="str">
        <f t="shared" si="1"/>
        <v xml:space="preserve">    title_i_cam_high_dens: "Camera density"</v>
      </c>
      <c r="Q10" t="str">
        <f t="shared" si="2"/>
        <v>https://ab-rcsc.github.io/rc-decision-support-tool_concept-library/02_dialog-boxes/01_07_cam_high_dens.html</v>
      </c>
      <c r="R10">
        <v>3</v>
      </c>
      <c r="S10">
        <v>9</v>
      </c>
      <c r="T10" t="s">
        <v>1931</v>
      </c>
      <c r="U10" t="str">
        <f t="shared" si="3"/>
        <v>&lt;font color='#FFFFFF'&gt;........................&lt;/font&gt;[{{ title_i_cam_high_dens }}](/02_dialog-boxes/01_07_cam_high_dens.html)&lt;br&gt;</v>
      </c>
      <c r="V10" s="106" t="s">
        <v>2182</v>
      </c>
      <c r="W10" t="s">
        <v>2105</v>
      </c>
    </row>
    <row r="11" spans="1:23" ht="15.75" x14ac:dyDescent="0.25">
      <c r="A11">
        <v>46</v>
      </c>
      <c r="B11" s="135" t="s">
        <v>428</v>
      </c>
      <c r="C11" s="145" t="s">
        <v>2008</v>
      </c>
      <c r="D11" t="s">
        <v>2007</v>
      </c>
      <c r="E11" t="s">
        <v>1289</v>
      </c>
      <c r="F11" t="s">
        <v>1289</v>
      </c>
      <c r="G11" t="s">
        <v>947</v>
      </c>
      <c r="H11" t="s">
        <v>439</v>
      </c>
      <c r="I11" t="s">
        <v>2025</v>
      </c>
      <c r="J11" t="s">
        <v>439</v>
      </c>
      <c r="K11" t="str">
        <f t="shared" si="0"/>
        <v>{{ title_i_cam_independent }}</v>
      </c>
      <c r="L11" t="s">
        <v>439</v>
      </c>
      <c r="M11" t="s">
        <v>2024</v>
      </c>
      <c r="N11" t="s">
        <v>947</v>
      </c>
      <c r="O11" t="s">
        <v>947</v>
      </c>
      <c r="P11" t="str">
        <f t="shared" si="1"/>
        <v xml:space="preserve">    title_i_cam_independent: "Camera location independence"</v>
      </c>
      <c r="Q11" t="str">
        <f t="shared" si="2"/>
        <v>https://ab-rcsc.github.io/rc-decision-support-tool_concept-library/02_dialog-boxes/01_47_cam_independent.html</v>
      </c>
      <c r="R11">
        <v>3</v>
      </c>
      <c r="S11">
        <v>47</v>
      </c>
      <c r="T11" t="s">
        <v>1931</v>
      </c>
      <c r="U11" t="str">
        <f t="shared" si="3"/>
        <v>&lt;font color='#FFFFFF'&gt;........................&lt;/font&gt;[{{ title_i_cam_independent }}](/02_dialog-boxes/01_47_cam_independent.html)&lt;br&gt;</v>
      </c>
      <c r="V11" s="106" t="s">
        <v>2182</v>
      </c>
      <c r="W11" t="s">
        <v>2025</v>
      </c>
    </row>
    <row r="12" spans="1:23" ht="15.75" x14ac:dyDescent="0.25">
      <c r="A12">
        <v>40</v>
      </c>
      <c r="B12" t="b">
        <v>0</v>
      </c>
      <c r="C12" s="145" t="s">
        <v>2008</v>
      </c>
      <c r="D12" t="s">
        <v>2030</v>
      </c>
      <c r="E12" t="s">
        <v>1288</v>
      </c>
      <c r="F12" t="s">
        <v>2029</v>
      </c>
      <c r="G12" t="s">
        <v>947</v>
      </c>
      <c r="H12" t="s">
        <v>6</v>
      </c>
      <c r="I12" t="s">
        <v>2037</v>
      </c>
      <c r="J12" t="s">
        <v>1928</v>
      </c>
      <c r="K12" t="str">
        <f t="shared" si="0"/>
        <v>{{ title_i_cam_placement }}</v>
      </c>
      <c r="L12" t="s">
        <v>1928</v>
      </c>
      <c r="M12" t="s">
        <v>2035</v>
      </c>
      <c r="N12" t="s">
        <v>947</v>
      </c>
      <c r="O12" t="s">
        <v>947</v>
      </c>
      <c r="P12" t="str">
        <f t="shared" si="1"/>
        <v xml:space="preserve">    title_i_cam_placement: "Camera height, angle, direction"</v>
      </c>
      <c r="Q12" t="str">
        <f t="shared" si="2"/>
        <v>https://ab-rcsc.github.io/rc-decision-support-tool_concept-library/02_dialog-boxes/01_41_cam_placement.html</v>
      </c>
      <c r="R12" t="e">
        <v>#N/A</v>
      </c>
      <c r="S12">
        <v>43</v>
      </c>
      <c r="T12" t="s">
        <v>1931</v>
      </c>
      <c r="U12" t="str">
        <f t="shared" si="3"/>
        <v>&lt;font color='#FFFFFF'&gt;........................&lt;/font&gt;[{{ title_i_cam_placement }}](/02_dialog-boxes/01_41_cam_placement.html)&lt;br&gt;</v>
      </c>
      <c r="V12" s="106" t="s">
        <v>2182</v>
      </c>
      <c r="W12" t="s">
        <v>2037</v>
      </c>
    </row>
    <row r="13" spans="1:23" ht="15.75" x14ac:dyDescent="0.25">
      <c r="A13">
        <v>39</v>
      </c>
      <c r="B13" t="b">
        <v>0</v>
      </c>
      <c r="C13" s="158" t="s">
        <v>2008</v>
      </c>
      <c r="D13" t="s">
        <v>2030</v>
      </c>
      <c r="E13" t="s">
        <v>1288</v>
      </c>
      <c r="F13" t="s">
        <v>2034</v>
      </c>
      <c r="G13" t="s">
        <v>947</v>
      </c>
      <c r="H13" t="s">
        <v>9</v>
      </c>
      <c r="I13" t="s">
        <v>2039</v>
      </c>
      <c r="J13" t="s">
        <v>1927</v>
      </c>
      <c r="K13" t="str">
        <f t="shared" si="0"/>
        <v>{{ title_i_cam_settings }}</v>
      </c>
      <c r="L13" t="s">
        <v>1927</v>
      </c>
      <c r="M13" t="s">
        <v>2038</v>
      </c>
      <c r="N13" t="s">
        <v>947</v>
      </c>
      <c r="O13" t="s">
        <v>947</v>
      </c>
      <c r="P13" t="str">
        <f t="shared" si="1"/>
        <v xml:space="preserve">    title_i_cam_settings: "Camera settings"</v>
      </c>
      <c r="Q13" t="str">
        <f t="shared" si="2"/>
        <v>https://ab-rcsc.github.io/rc-decision-support-tool_concept-library/02_dialog-boxes/01_40_cam_settings.html</v>
      </c>
      <c r="R13">
        <v>3</v>
      </c>
      <c r="S13">
        <v>42</v>
      </c>
      <c r="T13" t="s">
        <v>1931</v>
      </c>
      <c r="U13" t="str">
        <f t="shared" si="3"/>
        <v>&lt;font color='#FFFFFF'&gt;........................&lt;/font&gt;[{{ title_i_cam_settings }}](/02_dialog-boxes/01_40_cam_settings.html)&lt;br&gt;</v>
      </c>
      <c r="V13" s="106" t="s">
        <v>2182</v>
      </c>
      <c r="W13" t="s">
        <v>2039</v>
      </c>
    </row>
    <row r="14" spans="1:23" ht="15.75" x14ac:dyDescent="0.25">
      <c r="A14">
        <v>6</v>
      </c>
      <c r="B14" s="135" t="s">
        <v>428</v>
      </c>
      <c r="C14" s="145" t="s">
        <v>2008</v>
      </c>
      <c r="D14" s="12" t="s">
        <v>2107</v>
      </c>
      <c r="E14" s="12" t="s">
        <v>1286</v>
      </c>
      <c r="F14" t="s">
        <v>2106</v>
      </c>
      <c r="G14" t="s">
        <v>947</v>
      </c>
      <c r="H14" t="s">
        <v>11</v>
      </c>
      <c r="I14" s="12" t="s">
        <v>2109</v>
      </c>
      <c r="J14" t="s">
        <v>11</v>
      </c>
      <c r="K14" t="str">
        <f t="shared" si="0"/>
        <v>{{ title_i_cam_strat_covar }}</v>
      </c>
      <c r="L14" t="s">
        <v>11</v>
      </c>
      <c r="M14" t="s">
        <v>2108</v>
      </c>
      <c r="N14" t="s">
        <v>947</v>
      </c>
      <c r="O14" t="s">
        <v>947</v>
      </c>
      <c r="P14" t="str">
        <f t="shared" si="1"/>
        <v xml:space="preserve">    title_i_cam_strat_covar: "Stratified by covariates"</v>
      </c>
      <c r="Q14" t="str">
        <f t="shared" si="2"/>
        <v>https://ab-rcsc.github.io/rc-decision-support-tool_concept-library/02_dialog-boxes/01_06_cam_strat_covar.html</v>
      </c>
      <c r="R14">
        <v>3</v>
      </c>
      <c r="S14">
        <v>8</v>
      </c>
      <c r="T14" t="s">
        <v>1931</v>
      </c>
      <c r="U14" t="str">
        <f t="shared" si="3"/>
        <v>&lt;font color='#FFFFFF'&gt;........................&lt;/font&gt;[{{ title_i_cam_strat_covar }}](/02_dialog-boxes/01_06_cam_strat_covar.html)&lt;br&gt;</v>
      </c>
      <c r="V14" s="106" t="s">
        <v>2182</v>
      </c>
      <c r="W14" t="s">
        <v>2109</v>
      </c>
    </row>
    <row r="15" spans="1:23" x14ac:dyDescent="0.25">
      <c r="A15" t="s">
        <v>947</v>
      </c>
      <c r="B15" t="s">
        <v>947</v>
      </c>
      <c r="C15" t="s">
        <v>2126</v>
      </c>
      <c r="D15" t="s">
        <v>947</v>
      </c>
      <c r="E15" s="12" t="s">
        <v>1289</v>
      </c>
      <c r="F15" t="s">
        <v>947</v>
      </c>
      <c r="G15" t="s">
        <v>947</v>
      </c>
      <c r="H15" t="s">
        <v>947</v>
      </c>
      <c r="I15" t="s">
        <v>947</v>
      </c>
      <c r="J15" t="s">
        <v>947</v>
      </c>
      <c r="K15" t="s">
        <v>947</v>
      </c>
      <c r="L15" s="12" t="s">
        <v>2143</v>
      </c>
      <c r="M15" s="12" t="s">
        <v>1289</v>
      </c>
      <c r="N15" t="s">
        <v>947</v>
      </c>
      <c r="O15" t="s">
        <v>947</v>
      </c>
      <c r="R15">
        <v>1</v>
      </c>
      <c r="S15">
        <v>46</v>
      </c>
      <c r="V15" s="106" t="s">
        <v>2182</v>
      </c>
      <c r="W15" t="e">
        <v>#N/A</v>
      </c>
    </row>
    <row r="16" spans="1:23" ht="15.75" x14ac:dyDescent="0.25">
      <c r="B16" t="b">
        <v>0</v>
      </c>
      <c r="C16" t="s">
        <v>1963</v>
      </c>
      <c r="D16" t="s">
        <v>1934</v>
      </c>
      <c r="E16" t="s">
        <v>500</v>
      </c>
      <c r="F16" t="s">
        <v>1962</v>
      </c>
      <c r="G16" s="3" t="s">
        <v>31</v>
      </c>
      <c r="H16" s="141" t="s">
        <v>2003</v>
      </c>
      <c r="I16" t="s">
        <v>2004</v>
      </c>
      <c r="J16" t="s">
        <v>2003</v>
      </c>
      <c r="K16" t="str">
        <f t="shared" ref="K16:K31" si="4">"{{ title_i_"&amp;J16&amp;" }}"</f>
        <v>{{ title_i_design_cam_arrange }}</v>
      </c>
      <c r="L16" t="s">
        <v>2003</v>
      </c>
      <c r="M16" s="3" t="s">
        <v>32</v>
      </c>
      <c r="N16" t="s">
        <v>947</v>
      </c>
      <c r="O16" t="s">
        <v>947</v>
      </c>
      <c r="P16" t="str">
        <f t="shared" ref="P16:P31" si="5">"    title_i_"&amp;J16&amp;": "&amp;""""&amp;M16&amp;""""</f>
        <v xml:space="preserve">    title_i_design_cam_arrange: "Camera arrangement"</v>
      </c>
      <c r="Q16" t="str">
        <f t="shared" ref="Q16:Q31" si="6">"https://ab-rcsc.github.io/rc-decision-support-tool_concept-library/02_dialog-boxes/"&amp;I16&amp;".html"</f>
        <v>https://ab-rcsc.github.io/rc-decision-support-tool_concept-library/02_dialog-boxes/02_02_00_design_cam_arrange.html</v>
      </c>
      <c r="R16" t="e">
        <v>#N/A</v>
      </c>
      <c r="S16" t="e">
        <v>#N/A</v>
      </c>
      <c r="T16" s="103" t="s">
        <v>1931</v>
      </c>
      <c r="U16" t="str">
        <f t="shared" ref="U16:U31" si="7">T16&amp;K16&amp;"](/02_dialog-boxes/"&amp;I16&amp;".html)&lt;br&gt;"</f>
        <v>&lt;font color='#FFFFFF'&gt;........................&lt;/font&gt;[{{ title_i_design_cam_arrange }}](/02_dialog-boxes/02_02_00_design_cam_arrange.html)&lt;br&gt;</v>
      </c>
      <c r="V16" s="106" t="s">
        <v>2182</v>
      </c>
      <c r="W16" t="e">
        <v>#N/A</v>
      </c>
    </row>
    <row r="17" spans="1:23" ht="15.75" x14ac:dyDescent="0.25">
      <c r="B17" t="b">
        <v>0</v>
      </c>
      <c r="C17" t="s">
        <v>1963</v>
      </c>
      <c r="D17" t="s">
        <v>1934</v>
      </c>
      <c r="E17" t="s">
        <v>500</v>
      </c>
      <c r="F17" t="s">
        <v>1962</v>
      </c>
      <c r="G17" s="3" t="s">
        <v>31</v>
      </c>
      <c r="H17" s="139" t="s">
        <v>2001</v>
      </c>
      <c r="I17" t="s">
        <v>2002</v>
      </c>
      <c r="J17" t="s">
        <v>2001</v>
      </c>
      <c r="K17" t="str">
        <f t="shared" si="4"/>
        <v>{{ title_i_design_cam_arrange_convenience }}</v>
      </c>
      <c r="L17" t="s">
        <v>2001</v>
      </c>
      <c r="M17" s="140" t="s">
        <v>2000</v>
      </c>
      <c r="N17" t="s">
        <v>947</v>
      </c>
      <c r="O17" t="s">
        <v>947</v>
      </c>
      <c r="P17" t="str">
        <f t="shared" si="5"/>
        <v xml:space="preserve">    title_i_design_cam_arrange_convenience: "Convenience design"</v>
      </c>
      <c r="Q17" t="str">
        <f t="shared" si="6"/>
        <v>https://ab-rcsc.github.io/rc-decision-support-tool_concept-library/02_dialog-boxes/02_02_09_design_cam_arrange_convenience.html</v>
      </c>
      <c r="R17" t="e">
        <v>#N/A</v>
      </c>
      <c r="S17" t="e">
        <v>#N/A</v>
      </c>
      <c r="T17" t="s">
        <v>1943</v>
      </c>
      <c r="U17" t="str">
        <f t="shared" si="7"/>
        <v>&lt;font color='#FFFFFF'&gt;....................................&lt;/font&gt;[{{ title_i_design_cam_arrange_convenience }}](/02_dialog-boxes/02_02_09_design_cam_arrange_convenience.html)&lt;br&gt;</v>
      </c>
      <c r="V17" s="106" t="s">
        <v>2182</v>
      </c>
      <c r="W17" t="e">
        <v>#N/A</v>
      </c>
    </row>
    <row r="18" spans="1:23" ht="15.75" x14ac:dyDescent="0.25">
      <c r="B18" t="b">
        <v>0</v>
      </c>
      <c r="C18" t="s">
        <v>1963</v>
      </c>
      <c r="D18" t="s">
        <v>1934</v>
      </c>
      <c r="E18" t="s">
        <v>500</v>
      </c>
      <c r="F18" t="s">
        <v>1962</v>
      </c>
      <c r="G18" s="3" t="s">
        <v>31</v>
      </c>
      <c r="H18" s="139" t="s">
        <v>1998</v>
      </c>
      <c r="I18" t="s">
        <v>1999</v>
      </c>
      <c r="J18" t="s">
        <v>1998</v>
      </c>
      <c r="K18" t="str">
        <f t="shared" si="4"/>
        <v>{{ title_i_design_cam_arrange_paired }}</v>
      </c>
      <c r="L18" t="s">
        <v>1998</v>
      </c>
      <c r="M18" s="140" t="s">
        <v>1997</v>
      </c>
      <c r="N18" t="s">
        <v>947</v>
      </c>
      <c r="O18" t="s">
        <v>947</v>
      </c>
      <c r="P18" t="str">
        <f t="shared" si="5"/>
        <v xml:space="preserve">    title_i_design_cam_arrange_paired: "Paired design"</v>
      </c>
      <c r="Q18" t="str">
        <f t="shared" si="6"/>
        <v>https://ab-rcsc.github.io/rc-decision-support-tool_concept-library/02_dialog-boxes/02_02_07_design_cam_arrange_paired.html</v>
      </c>
      <c r="R18" t="e">
        <v>#N/A</v>
      </c>
      <c r="S18" t="e">
        <v>#N/A</v>
      </c>
      <c r="T18" t="s">
        <v>1943</v>
      </c>
      <c r="U18" t="str">
        <f t="shared" si="7"/>
        <v>&lt;font color='#FFFFFF'&gt;....................................&lt;/font&gt;[{{ title_i_design_cam_arrange_paired }}](/02_dialog-boxes/02_02_07_design_cam_arrange_paired.html)&lt;br&gt;</v>
      </c>
      <c r="V18" s="106" t="s">
        <v>2182</v>
      </c>
      <c r="W18" t="e">
        <v>#N/A</v>
      </c>
    </row>
    <row r="19" spans="1:23" ht="15.75" x14ac:dyDescent="0.25">
      <c r="B19" t="b">
        <v>0</v>
      </c>
      <c r="C19" t="s">
        <v>1963</v>
      </c>
      <c r="D19" t="s">
        <v>1934</v>
      </c>
      <c r="E19" t="s">
        <v>500</v>
      </c>
      <c r="F19" t="s">
        <v>1962</v>
      </c>
      <c r="G19" s="3" t="s">
        <v>31</v>
      </c>
      <c r="H19" s="139" t="s">
        <v>1995</v>
      </c>
      <c r="I19" t="s">
        <v>1996</v>
      </c>
      <c r="J19" t="s">
        <v>1995</v>
      </c>
      <c r="K19" t="str">
        <f t="shared" si="4"/>
        <v>{{ title_i_design_cam_arrange_random }}</v>
      </c>
      <c r="L19" t="s">
        <v>1995</v>
      </c>
      <c r="M19" s="140" t="s">
        <v>1994</v>
      </c>
      <c r="N19" t="s">
        <v>947</v>
      </c>
      <c r="O19" t="s">
        <v>947</v>
      </c>
      <c r="P19" t="str">
        <f t="shared" si="5"/>
        <v xml:space="preserve">    title_i_design_cam_arrange_random: "Random (or 'simple random') design"</v>
      </c>
      <c r="Q19" t="str">
        <f t="shared" si="6"/>
        <v>https://ab-rcsc.github.io/rc-decision-support-tool_concept-library/02_dialog-boxes/02_02_01_design_cam_arrange_random.html</v>
      </c>
      <c r="R19" t="e">
        <v>#N/A</v>
      </c>
      <c r="S19" t="e">
        <v>#N/A</v>
      </c>
      <c r="T19" t="s">
        <v>1943</v>
      </c>
      <c r="U19" t="str">
        <f t="shared" si="7"/>
        <v>&lt;font color='#FFFFFF'&gt;....................................&lt;/font&gt;[{{ title_i_design_cam_arrange_random }}](/02_dialog-boxes/02_02_01_design_cam_arrange_random.html)&lt;br&gt;</v>
      </c>
      <c r="V19" s="106" t="s">
        <v>2182</v>
      </c>
      <c r="W19" t="e">
        <v>#N/A</v>
      </c>
    </row>
    <row r="20" spans="1:23" ht="15.75" x14ac:dyDescent="0.25">
      <c r="B20" t="b">
        <v>0</v>
      </c>
      <c r="C20" t="s">
        <v>1963</v>
      </c>
      <c r="D20" t="s">
        <v>1934</v>
      </c>
      <c r="E20" t="s">
        <v>500</v>
      </c>
      <c r="F20" t="s">
        <v>1962</v>
      </c>
      <c r="G20" s="3" t="s">
        <v>31</v>
      </c>
      <c r="H20" s="139" t="s">
        <v>1992</v>
      </c>
      <c r="I20" t="s">
        <v>1993</v>
      </c>
      <c r="J20" t="s">
        <v>1992</v>
      </c>
      <c r="K20" t="str">
        <f t="shared" si="4"/>
        <v>{{ title_i_design_cam_arrange_stratified }}</v>
      </c>
      <c r="L20" t="s">
        <v>1992</v>
      </c>
      <c r="M20" s="140" t="s">
        <v>1991</v>
      </c>
      <c r="N20" t="s">
        <v>947</v>
      </c>
      <c r="O20" t="s">
        <v>947</v>
      </c>
      <c r="P20" t="str">
        <f t="shared" si="5"/>
        <v xml:space="preserve">    title_i_design_cam_arrange_stratified: "Stratified design"</v>
      </c>
      <c r="Q20" t="str">
        <f t="shared" si="6"/>
        <v>https://ab-rcsc.github.io/rc-decision-support-tool_concept-library/02_dialog-boxes/02_02_04_design_cam_arrange_stratified.html</v>
      </c>
      <c r="R20" t="e">
        <v>#N/A</v>
      </c>
      <c r="S20" t="e">
        <v>#N/A</v>
      </c>
      <c r="T20" t="s">
        <v>1943</v>
      </c>
      <c r="U20" t="str">
        <f t="shared" si="7"/>
        <v>&lt;font color='#FFFFFF'&gt;....................................&lt;/font&gt;[{{ title_i_design_cam_arrange_stratified }}](/02_dialog-boxes/02_02_04_design_cam_arrange_stratified.html)&lt;br&gt;</v>
      </c>
      <c r="V20" s="106" t="s">
        <v>2182</v>
      </c>
      <c r="W20" t="e">
        <v>#N/A</v>
      </c>
    </row>
    <row r="21" spans="1:23" ht="15.75" x14ac:dyDescent="0.25">
      <c r="B21" t="b">
        <v>0</v>
      </c>
      <c r="C21" t="s">
        <v>1963</v>
      </c>
      <c r="D21" t="s">
        <v>1934</v>
      </c>
      <c r="E21" t="s">
        <v>500</v>
      </c>
      <c r="F21" t="s">
        <v>1962</v>
      </c>
      <c r="G21" s="3" t="s">
        <v>31</v>
      </c>
      <c r="H21" s="139" t="s">
        <v>1989</v>
      </c>
      <c r="I21" t="s">
        <v>1990</v>
      </c>
      <c r="J21" t="s">
        <v>1989</v>
      </c>
      <c r="K21" t="str">
        <f t="shared" si="4"/>
        <v>{{ title_i_design_cam_arrange_stratified_random }}</v>
      </c>
      <c r="L21" t="s">
        <v>1989</v>
      </c>
      <c r="M21" s="140" t="s">
        <v>1988</v>
      </c>
      <c r="N21" t="s">
        <v>947</v>
      </c>
      <c r="O21" t="s">
        <v>947</v>
      </c>
      <c r="P21" t="str">
        <f t="shared" si="5"/>
        <v xml:space="preserve">    title_i_design_cam_arrange_stratified_random: "Stratified random design "</v>
      </c>
      <c r="Q21" t="str">
        <f t="shared" si="6"/>
        <v>https://ab-rcsc.github.io/rc-decision-support-tool_concept-library/02_dialog-boxes/02_02_05_design_cam_arrange_stratified_random.html</v>
      </c>
      <c r="R21" t="e">
        <v>#N/A</v>
      </c>
      <c r="S21" t="e">
        <v>#N/A</v>
      </c>
      <c r="T21" t="s">
        <v>1943</v>
      </c>
      <c r="U21" t="str">
        <f t="shared" si="7"/>
        <v>&lt;font color='#FFFFFF'&gt;....................................&lt;/font&gt;[{{ title_i_design_cam_arrange_stratified_random }}](/02_dialog-boxes/02_02_05_design_cam_arrange_stratified_random.html)&lt;br&gt;</v>
      </c>
      <c r="V21" s="106" t="s">
        <v>2182</v>
      </c>
      <c r="W21" t="e">
        <v>#N/A</v>
      </c>
    </row>
    <row r="22" spans="1:23" ht="15.75" x14ac:dyDescent="0.25">
      <c r="B22" t="b">
        <v>0</v>
      </c>
      <c r="C22" t="s">
        <v>1963</v>
      </c>
      <c r="D22" t="s">
        <v>1934</v>
      </c>
      <c r="E22" t="s">
        <v>500</v>
      </c>
      <c r="F22" t="s">
        <v>1962</v>
      </c>
      <c r="G22" s="3" t="s">
        <v>31</v>
      </c>
      <c r="H22" s="139" t="s">
        <v>1986</v>
      </c>
      <c r="I22" t="s">
        <v>1987</v>
      </c>
      <c r="J22" t="s">
        <v>1986</v>
      </c>
      <c r="K22" t="str">
        <f t="shared" si="4"/>
        <v>{{ title_i_design_cam_arrange_systematic }}</v>
      </c>
      <c r="L22" t="s">
        <v>1986</v>
      </c>
      <c r="M22" s="140" t="s">
        <v>1985</v>
      </c>
      <c r="N22" t="s">
        <v>947</v>
      </c>
      <c r="O22" t="s">
        <v>947</v>
      </c>
      <c r="P22" t="str">
        <f t="shared" si="5"/>
        <v xml:space="preserve">    title_i_design_cam_arrange_systematic: "Systematic design"</v>
      </c>
      <c r="Q22" t="str">
        <f t="shared" si="6"/>
        <v>https://ab-rcsc.github.io/rc-decision-support-tool_concept-library/02_dialog-boxes/02_02_02_design_cam_arrange_systematic.html</v>
      </c>
      <c r="R22" t="e">
        <v>#N/A</v>
      </c>
      <c r="S22" t="e">
        <v>#N/A</v>
      </c>
      <c r="T22" t="s">
        <v>1943</v>
      </c>
      <c r="U22" t="str">
        <f t="shared" si="7"/>
        <v>&lt;font color='#FFFFFF'&gt;....................................&lt;/font&gt;[{{ title_i_design_cam_arrange_systematic }}](/02_dialog-boxes/02_02_02_design_cam_arrange_systematic.html)&lt;br&gt;</v>
      </c>
      <c r="V22" s="106" t="s">
        <v>2182</v>
      </c>
      <c r="W22" t="e">
        <v>#N/A</v>
      </c>
    </row>
    <row r="23" spans="1:23" ht="15.75" x14ac:dyDescent="0.25">
      <c r="B23" t="b">
        <v>0</v>
      </c>
      <c r="C23" t="s">
        <v>1963</v>
      </c>
      <c r="D23" t="s">
        <v>1934</v>
      </c>
      <c r="E23" t="s">
        <v>500</v>
      </c>
      <c r="F23" t="s">
        <v>1962</v>
      </c>
      <c r="G23" s="3" t="s">
        <v>31</v>
      </c>
      <c r="H23" s="139" t="s">
        <v>1983</v>
      </c>
      <c r="I23" t="s">
        <v>1984</v>
      </c>
      <c r="J23" t="s">
        <v>1983</v>
      </c>
      <c r="K23" t="str">
        <f t="shared" si="4"/>
        <v>{{ title_i_design_cam_arrange_systematic_random }}</v>
      </c>
      <c r="L23" t="s">
        <v>1983</v>
      </c>
      <c r="M23" s="140" t="s">
        <v>1982</v>
      </c>
      <c r="N23" t="s">
        <v>947</v>
      </c>
      <c r="O23" t="s">
        <v>947</v>
      </c>
      <c r="P23" t="str">
        <f t="shared" si="5"/>
        <v xml:space="preserve">    title_i_design_cam_arrange_systematic_random: "Systematic random design"</v>
      </c>
      <c r="Q23" t="str">
        <f t="shared" si="6"/>
        <v>https://ab-rcsc.github.io/rc-decision-support-tool_concept-library/02_dialog-boxes/02_02_03_design_cam_arrange_systematic_random.html</v>
      </c>
      <c r="R23" t="e">
        <v>#N/A</v>
      </c>
      <c r="S23" t="e">
        <v>#N/A</v>
      </c>
      <c r="T23" t="s">
        <v>1943</v>
      </c>
      <c r="U23" t="str">
        <f t="shared" si="7"/>
        <v>&lt;font color='#FFFFFF'&gt;....................................&lt;/font&gt;[{{ title_i_design_cam_arrange_systematic_random }}](/02_dialog-boxes/02_02_03_design_cam_arrange_systematic_random.html)&lt;br&gt;</v>
      </c>
      <c r="V23" s="106" t="s">
        <v>2182</v>
      </c>
      <c r="W23" t="e">
        <v>#N/A</v>
      </c>
    </row>
    <row r="24" spans="1:23" ht="15.75" x14ac:dyDescent="0.25">
      <c r="B24" t="b">
        <v>0</v>
      </c>
      <c r="C24" s="136" t="s">
        <v>1963</v>
      </c>
      <c r="D24" t="s">
        <v>1934</v>
      </c>
      <c r="E24" t="s">
        <v>500</v>
      </c>
      <c r="F24" t="s">
        <v>1962</v>
      </c>
      <c r="G24" s="3" t="s">
        <v>31</v>
      </c>
      <c r="H24" s="139" t="s">
        <v>1980</v>
      </c>
      <c r="I24" t="s">
        <v>1981</v>
      </c>
      <c r="J24" t="s">
        <v>1980</v>
      </c>
      <c r="K24" t="str">
        <f t="shared" si="4"/>
        <v>{{ title_i_design_cam_arrange_targeted }}</v>
      </c>
      <c r="L24" t="s">
        <v>1980</v>
      </c>
      <c r="M24" s="140" t="s">
        <v>1979</v>
      </c>
      <c r="N24" t="s">
        <v>947</v>
      </c>
      <c r="O24" t="s">
        <v>947</v>
      </c>
      <c r="P24" t="str">
        <f t="shared" si="5"/>
        <v xml:space="preserve">    title_i_design_cam_arrange_targeted: "Targeted design"</v>
      </c>
      <c r="Q24" t="str">
        <f t="shared" si="6"/>
        <v>https://ab-rcsc.github.io/rc-decision-support-tool_concept-library/02_dialog-boxes/02_02_08_design_cam_arrange_targeted.html</v>
      </c>
      <c r="R24" t="e">
        <v>#N/A</v>
      </c>
      <c r="S24" t="e">
        <v>#N/A</v>
      </c>
      <c r="T24" t="s">
        <v>1943</v>
      </c>
      <c r="U24" t="str">
        <f t="shared" si="7"/>
        <v>&lt;font color='#FFFFFF'&gt;....................................&lt;/font&gt;[{{ title_i_design_cam_arrange_targeted }}](/02_dialog-boxes/02_02_08_design_cam_arrange_targeted.html)&lt;br&gt;</v>
      </c>
      <c r="V24" s="106" t="s">
        <v>2182</v>
      </c>
      <c r="W24" t="e">
        <v>#N/A</v>
      </c>
    </row>
    <row r="25" spans="1:23" ht="15.75" x14ac:dyDescent="0.25">
      <c r="B25" t="b">
        <v>0</v>
      </c>
      <c r="C25" s="136" t="s">
        <v>1963</v>
      </c>
      <c r="D25" t="s">
        <v>1934</v>
      </c>
      <c r="E25" t="s">
        <v>500</v>
      </c>
      <c r="F25" t="s">
        <v>1962</v>
      </c>
      <c r="G25" s="7" t="s">
        <v>113</v>
      </c>
      <c r="H25" t="s">
        <v>1977</v>
      </c>
      <c r="I25" t="s">
        <v>1978</v>
      </c>
      <c r="J25" t="s">
        <v>1977</v>
      </c>
      <c r="K25" t="str">
        <f t="shared" si="4"/>
        <v>{{ title_i_design_cam_days_ttl }}</v>
      </c>
      <c r="L25" t="s">
        <v>1977</v>
      </c>
      <c r="M25" s="5" t="s">
        <v>114</v>
      </c>
      <c r="N25" t="s">
        <v>947</v>
      </c>
      <c r="O25" t="s">
        <v>947</v>
      </c>
      <c r="P25" t="str">
        <f t="shared" si="5"/>
        <v xml:space="preserve">    title_i_design_cam_days_ttl: "Total number of camera days"</v>
      </c>
      <c r="Q25" t="str">
        <f t="shared" si="6"/>
        <v>https://ab-rcsc.github.io/rc-decision-support-tool_concept-library/02_dialog-boxes/02_06_design_cam_days_ttl.html</v>
      </c>
      <c r="R25" t="e">
        <v>#N/A</v>
      </c>
      <c r="S25" t="e">
        <v>#N/A</v>
      </c>
      <c r="T25" t="s">
        <v>1931</v>
      </c>
      <c r="U25" t="str">
        <f t="shared" si="7"/>
        <v>&lt;font color='#FFFFFF'&gt;........................&lt;/font&gt;[{{ title_i_design_cam_days_ttl }}](/02_dialog-boxes/02_06_design_cam_days_ttl.html)&lt;br&gt;</v>
      </c>
      <c r="V25" s="106" t="s">
        <v>2182</v>
      </c>
      <c r="W25" t="e">
        <v>#N/A</v>
      </c>
    </row>
    <row r="26" spans="1:23" ht="15.75" x14ac:dyDescent="0.25">
      <c r="B26" t="b">
        <v>0</v>
      </c>
      <c r="C26" s="136" t="s">
        <v>1963</v>
      </c>
      <c r="D26" t="s">
        <v>1934</v>
      </c>
      <c r="E26" t="s">
        <v>500</v>
      </c>
      <c r="F26" t="s">
        <v>1962</v>
      </c>
      <c r="G26" s="3" t="s">
        <v>116</v>
      </c>
      <c r="H26" t="s">
        <v>1975</v>
      </c>
      <c r="I26" t="s">
        <v>1976</v>
      </c>
      <c r="J26" t="s">
        <v>1975</v>
      </c>
      <c r="K26" t="str">
        <f t="shared" si="4"/>
        <v>{{ title_i_design_cam_spacing }}</v>
      </c>
      <c r="L26" t="s">
        <v>1975</v>
      </c>
      <c r="M26" s="3" t="s">
        <v>117</v>
      </c>
      <c r="N26" t="s">
        <v>947</v>
      </c>
      <c r="O26" t="s">
        <v>947</v>
      </c>
      <c r="P26" t="str">
        <f t="shared" si="5"/>
        <v xml:space="preserve">    title_i_design_cam_spacing: "Camera spacing"</v>
      </c>
      <c r="Q26" t="str">
        <f t="shared" si="6"/>
        <v>https://ab-rcsc.github.io/rc-decision-support-tool_concept-library/02_dialog-boxes/02_03_design_cam_spacing.html</v>
      </c>
      <c r="R26" t="e">
        <v>#N/A</v>
      </c>
      <c r="S26" t="e">
        <v>#N/A</v>
      </c>
      <c r="T26" t="s">
        <v>1931</v>
      </c>
      <c r="U26" t="str">
        <f t="shared" si="7"/>
        <v>&lt;font color='#FFFFFF'&gt;........................&lt;/font&gt;[{{ title_i_design_cam_spacing }}](/02_dialog-boxes/02_03_design_cam_spacing.html)&lt;br&gt;</v>
      </c>
      <c r="V26" s="106" t="s">
        <v>2182</v>
      </c>
      <c r="W26" t="e">
        <v>#N/A</v>
      </c>
    </row>
    <row r="27" spans="1:23" ht="15.75" x14ac:dyDescent="0.25">
      <c r="B27" t="b">
        <v>0</v>
      </c>
      <c r="C27" s="136" t="s">
        <v>1963</v>
      </c>
      <c r="D27" t="s">
        <v>1934</v>
      </c>
      <c r="E27" t="s">
        <v>500</v>
      </c>
      <c r="F27" t="s">
        <v>1962</v>
      </c>
      <c r="G27" s="3" t="s">
        <v>115</v>
      </c>
      <c r="H27" t="s">
        <v>1973</v>
      </c>
      <c r="I27" t="s">
        <v>1974</v>
      </c>
      <c r="J27" t="s">
        <v>1973</v>
      </c>
      <c r="K27" t="str">
        <f t="shared" si="4"/>
        <v>{{ title_i_design_camdays_per_loc }}</v>
      </c>
      <c r="L27" t="s">
        <v>1973</v>
      </c>
      <c r="M27" s="5" t="s">
        <v>499</v>
      </c>
      <c r="N27" t="s">
        <v>947</v>
      </c>
      <c r="O27" t="s">
        <v>947</v>
      </c>
      <c r="P27" t="str">
        <f t="shared" si="5"/>
        <v xml:space="preserve">    title_i_design_camdays_per_loc: "Camera days per camera location"</v>
      </c>
      <c r="Q27" t="str">
        <f t="shared" si="6"/>
        <v>https://ab-rcsc.github.io/rc-decision-support-tool_concept-library/02_dialog-boxes/02_05_design_camdays_per_loc.html</v>
      </c>
      <c r="R27" t="e">
        <v>#N/A</v>
      </c>
      <c r="S27" t="e">
        <v>#N/A</v>
      </c>
      <c r="T27" t="s">
        <v>1931</v>
      </c>
      <c r="U27" t="str">
        <f t="shared" si="7"/>
        <v>&lt;font color='#FFFFFF'&gt;........................&lt;/font&gt;[{{ title_i_design_camdays_per_loc }}](/02_dialog-boxes/02_05_design_camdays_per_loc.html)&lt;br&gt;</v>
      </c>
      <c r="V27" s="106" t="s">
        <v>2182</v>
      </c>
      <c r="W27" t="e">
        <v>#N/A</v>
      </c>
    </row>
    <row r="28" spans="1:23" ht="15.75" x14ac:dyDescent="0.25">
      <c r="B28" t="b">
        <v>0</v>
      </c>
      <c r="C28" s="136" t="s">
        <v>1963</v>
      </c>
      <c r="D28" t="s">
        <v>1934</v>
      </c>
      <c r="E28" t="s">
        <v>500</v>
      </c>
      <c r="F28" t="s">
        <v>1962</v>
      </c>
      <c r="G28" s="3" t="s">
        <v>31</v>
      </c>
      <c r="H28" s="139" t="s">
        <v>1972</v>
      </c>
      <c r="I28" t="s">
        <v>1971</v>
      </c>
      <c r="J28" t="s">
        <v>1970</v>
      </c>
      <c r="K28" t="str">
        <f t="shared" si="4"/>
        <v>{{ title_i_design_clustered }}</v>
      </c>
      <c r="L28" t="s">
        <v>1970</v>
      </c>
      <c r="M28" s="138" t="s">
        <v>1969</v>
      </c>
      <c r="N28" t="s">
        <v>947</v>
      </c>
      <c r="O28" t="s">
        <v>947</v>
      </c>
      <c r="P28" t="str">
        <f t="shared" si="5"/>
        <v xml:space="preserve">    title_i_design_clustered: "Clustered design"</v>
      </c>
      <c r="Q28" t="str">
        <f t="shared" si="6"/>
        <v>https://ab-rcsc.github.io/rc-decision-support-tool_concept-library/02_dialog-boxes/02_02_06_design_clustered.html</v>
      </c>
      <c r="R28" t="e">
        <v>#N/A</v>
      </c>
      <c r="S28" t="e">
        <v>#N/A</v>
      </c>
      <c r="T28" t="s">
        <v>1931</v>
      </c>
      <c r="U28" t="str">
        <f t="shared" si="7"/>
        <v>&lt;font color='#FFFFFF'&gt;........................&lt;/font&gt;[{{ title_i_design_clustered }}](/02_dialog-boxes/02_02_06_design_clustered.html)&lt;br&gt;</v>
      </c>
      <c r="V28" s="106" t="s">
        <v>2182</v>
      </c>
      <c r="W28" t="e">
        <v>#N/A</v>
      </c>
    </row>
    <row r="29" spans="1:23" ht="15.75" x14ac:dyDescent="0.25">
      <c r="B29" t="b">
        <v>0</v>
      </c>
      <c r="C29" s="136" t="s">
        <v>1963</v>
      </c>
      <c r="D29" t="s">
        <v>1934</v>
      </c>
      <c r="E29" t="s">
        <v>500</v>
      </c>
      <c r="F29" t="s">
        <v>1962</v>
      </c>
      <c r="G29" s="3" t="s">
        <v>108</v>
      </c>
      <c r="H29" t="s">
        <v>1967</v>
      </c>
      <c r="I29" t="s">
        <v>1968</v>
      </c>
      <c r="J29" t="s">
        <v>1967</v>
      </c>
      <c r="K29" t="str">
        <f t="shared" si="4"/>
        <v>{{ title_i_design_num_cams }}</v>
      </c>
      <c r="L29" t="s">
        <v>1967</v>
      </c>
      <c r="M29" s="5" t="s">
        <v>109</v>
      </c>
      <c r="N29" t="s">
        <v>947</v>
      </c>
      <c r="O29" t="s">
        <v>947</v>
      </c>
      <c r="P29" t="str">
        <f t="shared" si="5"/>
        <v xml:space="preserve">    title_i_design_num_cams: "Number of cameras"</v>
      </c>
      <c r="Q29" t="str">
        <f t="shared" si="6"/>
        <v>https://ab-rcsc.github.io/rc-decision-support-tool_concept-library/02_dialog-boxes/02_04_design_num_cams.html</v>
      </c>
      <c r="R29" t="e">
        <v>#N/A</v>
      </c>
      <c r="S29" t="e">
        <v>#N/A</v>
      </c>
      <c r="T29" t="s">
        <v>1931</v>
      </c>
      <c r="U29" t="str">
        <f t="shared" si="7"/>
        <v>&lt;font color='#FFFFFF'&gt;........................&lt;/font&gt;[{{ title_i_design_num_cams }}](/02_dialog-boxes/02_04_design_num_cams.html)&lt;br&gt;</v>
      </c>
      <c r="V29" s="106" t="s">
        <v>2182</v>
      </c>
      <c r="W29" t="e">
        <v>#N/A</v>
      </c>
    </row>
    <row r="30" spans="1:23" ht="15.75" x14ac:dyDescent="0.25">
      <c r="B30" t="b">
        <v>0</v>
      </c>
      <c r="C30" s="136" t="s">
        <v>1963</v>
      </c>
      <c r="D30" t="s">
        <v>1934</v>
      </c>
      <c r="E30" t="s">
        <v>500</v>
      </c>
      <c r="F30" t="s">
        <v>1962</v>
      </c>
      <c r="G30" t="s">
        <v>947</v>
      </c>
      <c r="H30" s="137" t="s">
        <v>1965</v>
      </c>
      <c r="I30" t="s">
        <v>1966</v>
      </c>
      <c r="J30" t="s">
        <v>1965</v>
      </c>
      <c r="K30" t="str">
        <f t="shared" si="4"/>
        <v>{{ title_i_design_study_area }}</v>
      </c>
      <c r="L30" t="s">
        <v>1965</v>
      </c>
      <c r="M30" t="s">
        <v>1964</v>
      </c>
      <c r="N30" t="s">
        <v>947</v>
      </c>
      <c r="O30" t="s">
        <v>947</v>
      </c>
      <c r="P30" t="str">
        <f t="shared" si="5"/>
        <v xml:space="preserve">    title_i_design_study_area: "Study area"</v>
      </c>
      <c r="Q30" t="str">
        <f t="shared" si="6"/>
        <v>https://ab-rcsc.github.io/rc-decision-support-tool_concept-library/02_dialog-boxes/02_01_design_study_area.html</v>
      </c>
      <c r="R30" t="e">
        <v>#N/A</v>
      </c>
      <c r="S30" t="e">
        <v>#N/A</v>
      </c>
      <c r="T30" t="s">
        <v>1931</v>
      </c>
      <c r="U30" t="str">
        <f t="shared" si="7"/>
        <v>&lt;font color='#FFFFFF'&gt;........................&lt;/font&gt;[{{ title_i_design_study_area }}](/02_dialog-boxes/02_01_design_study_area.html)&lt;br&gt;</v>
      </c>
      <c r="V30" s="106" t="s">
        <v>2182</v>
      </c>
      <c r="W30" t="e">
        <v>#N/A</v>
      </c>
    </row>
    <row r="31" spans="1:23" s="153" customFormat="1" ht="15.75" x14ac:dyDescent="0.25">
      <c r="A31"/>
      <c r="B31" t="b">
        <v>0</v>
      </c>
      <c r="C31" s="136" t="s">
        <v>1963</v>
      </c>
      <c r="D31" t="s">
        <v>1934</v>
      </c>
      <c r="E31" t="s">
        <v>500</v>
      </c>
      <c r="F31" t="s">
        <v>1962</v>
      </c>
      <c r="G31" s="3" t="s">
        <v>120</v>
      </c>
      <c r="H31" t="s">
        <v>1960</v>
      </c>
      <c r="I31" t="s">
        <v>1961</v>
      </c>
      <c r="J31" t="s">
        <v>1960</v>
      </c>
      <c r="K31" t="str">
        <f t="shared" si="4"/>
        <v>{{ title_i_design_survey_duration }}</v>
      </c>
      <c r="L31" t="s">
        <v>1960</v>
      </c>
      <c r="M31" s="5" t="s">
        <v>121</v>
      </c>
      <c r="N31" t="s">
        <v>947</v>
      </c>
      <c r="O31" t="s">
        <v>947</v>
      </c>
      <c r="P31" t="str">
        <f t="shared" si="5"/>
        <v xml:space="preserve">    title_i_design_survey_duration: "Survey duration"</v>
      </c>
      <c r="Q31" t="str">
        <f t="shared" si="6"/>
        <v>https://ab-rcsc.github.io/rc-decision-support-tool_concept-library/02_dialog-boxes/02_07_design_survey_duration.html</v>
      </c>
      <c r="R31" t="e">
        <v>#N/A</v>
      </c>
      <c r="S31" t="e">
        <v>#N/A</v>
      </c>
      <c r="T31" t="s">
        <v>1931</v>
      </c>
      <c r="U31" t="str">
        <f t="shared" si="7"/>
        <v>&lt;font color='#FFFFFF'&gt;........................&lt;/font&gt;[{{ title_i_design_survey_duration }}](/02_dialog-boxes/02_07_design_survey_duration.html)&lt;br&gt;</v>
      </c>
      <c r="V31" s="106" t="s">
        <v>2182</v>
      </c>
      <c r="W31" t="e">
        <v>#N/A</v>
      </c>
    </row>
    <row r="32" spans="1:23" x14ac:dyDescent="0.25">
      <c r="A32" t="s">
        <v>947</v>
      </c>
      <c r="B32" t="s">
        <v>947</v>
      </c>
      <c r="C32" s="136" t="s">
        <v>2126</v>
      </c>
      <c r="D32" t="s">
        <v>947</v>
      </c>
      <c r="E32" s="12" t="s">
        <v>1284</v>
      </c>
      <c r="F32" t="s">
        <v>947</v>
      </c>
      <c r="G32" t="s">
        <v>947</v>
      </c>
      <c r="H32" t="s">
        <v>947</v>
      </c>
      <c r="I32" t="s">
        <v>947</v>
      </c>
      <c r="J32" t="s">
        <v>947</v>
      </c>
      <c r="K32" t="s">
        <v>947</v>
      </c>
      <c r="L32" s="12" t="s">
        <v>2144</v>
      </c>
      <c r="M32" s="12" t="s">
        <v>1284</v>
      </c>
      <c r="N32" t="s">
        <v>947</v>
      </c>
      <c r="O32" t="s">
        <v>947</v>
      </c>
      <c r="R32">
        <v>1</v>
      </c>
      <c r="S32">
        <v>10</v>
      </c>
      <c r="V32" s="106" t="s">
        <v>2182</v>
      </c>
      <c r="W32" t="e">
        <v>#N/A</v>
      </c>
    </row>
    <row r="33" spans="1:23" ht="15.75" x14ac:dyDescent="0.25">
      <c r="A33">
        <v>28</v>
      </c>
      <c r="B33" t="s">
        <v>429</v>
      </c>
      <c r="C33" s="143" t="s">
        <v>2008</v>
      </c>
      <c r="D33" t="s">
        <v>2046</v>
      </c>
      <c r="E33" t="s">
        <v>1285</v>
      </c>
      <c r="F33" t="s">
        <v>2056</v>
      </c>
      <c r="G33" t="s">
        <v>947</v>
      </c>
      <c r="H33" t="s">
        <v>453</v>
      </c>
      <c r="I33" t="s">
        <v>2058</v>
      </c>
      <c r="J33" t="s">
        <v>453</v>
      </c>
      <c r="K33" t="str">
        <f>"{{ title_i_"&amp;J33&amp;" }}"</f>
        <v>{{ title_i_focalarea_calc }}</v>
      </c>
      <c r="L33" t="s">
        <v>453</v>
      </c>
      <c r="M33" t="s">
        <v>2057</v>
      </c>
      <c r="N33" t="s">
        <v>947</v>
      </c>
      <c r="O33" t="s">
        <v>947</v>
      </c>
      <c r="P33" t="str">
        <f>"    title_i_"&amp;J33&amp;": "&amp;""""&amp;M33&amp;""""</f>
        <v xml:space="preserve">    title_i_focalarea_calc: "Focal area measured or detections binned by distance"</v>
      </c>
      <c r="Q33" t="str">
        <f>"https://ab-rcsc.github.io/rc-decision-support-tool_concept-library/02_dialog-boxes/"&amp;I33&amp;".html"</f>
        <v>https://ab-rcsc.github.io/rc-decision-support-tool_concept-library/02_dialog-boxes/01_28_focalarea_calc.html</v>
      </c>
      <c r="R33">
        <v>3</v>
      </c>
      <c r="S33">
        <v>32</v>
      </c>
      <c r="T33" t="s">
        <v>1931</v>
      </c>
      <c r="U33" t="str">
        <f>T33&amp;K33&amp;"](/02_dialog-boxes/"&amp;I33&amp;".html)&lt;br&gt;"</f>
        <v>&lt;font color='#FFFFFF'&gt;........................&lt;/font&gt;[{{ title_i_focalarea_calc }}](/02_dialog-boxes/01_28_focalarea_calc.html)&lt;br&gt;</v>
      </c>
      <c r="V33" s="106" t="s">
        <v>2182</v>
      </c>
      <c r="W33" t="s">
        <v>2058</v>
      </c>
    </row>
    <row r="34" spans="1:23" x14ac:dyDescent="0.25">
      <c r="A34" t="s">
        <v>947</v>
      </c>
      <c r="B34" t="s">
        <v>947</v>
      </c>
      <c r="C34" s="136" t="s">
        <v>947</v>
      </c>
      <c r="D34" t="s">
        <v>947</v>
      </c>
      <c r="E34" t="s">
        <v>947</v>
      </c>
      <c r="F34" t="s">
        <v>947</v>
      </c>
      <c r="G34" t="s">
        <v>947</v>
      </c>
      <c r="H34" t="s">
        <v>947</v>
      </c>
      <c r="I34" t="s">
        <v>2184</v>
      </c>
      <c r="J34" t="s">
        <v>947</v>
      </c>
      <c r="K34" t="s">
        <v>947</v>
      </c>
      <c r="L34" s="12" t="s">
        <v>2145</v>
      </c>
      <c r="M34" s="12" t="s">
        <v>1519</v>
      </c>
      <c r="N34" t="s">
        <v>947</v>
      </c>
      <c r="O34" t="s">
        <v>947</v>
      </c>
      <c r="R34">
        <v>2</v>
      </c>
      <c r="S34">
        <v>78</v>
      </c>
      <c r="V34" s="106" t="s">
        <v>2182</v>
      </c>
      <c r="W34" t="s">
        <v>2184</v>
      </c>
    </row>
    <row r="35" spans="1:23" ht="15.75" x14ac:dyDescent="0.25">
      <c r="A35">
        <v>24</v>
      </c>
      <c r="B35" t="s">
        <v>429</v>
      </c>
      <c r="C35" s="143" t="s">
        <v>2008</v>
      </c>
      <c r="D35" t="s">
        <v>2046</v>
      </c>
      <c r="E35" t="s">
        <v>1285</v>
      </c>
      <c r="F35" t="s">
        <v>2056</v>
      </c>
      <c r="G35" t="s">
        <v>947</v>
      </c>
      <c r="H35" t="s">
        <v>454</v>
      </c>
      <c r="I35" t="s">
        <v>2066</v>
      </c>
      <c r="J35" t="s">
        <v>454</v>
      </c>
      <c r="K35" t="str">
        <f t="shared" ref="K35:K67" si="8">"{{ title_i_"&amp;J35&amp;" }}"</f>
        <v>{{ title_i_marking_allsub }}</v>
      </c>
      <c r="L35" t="s">
        <v>454</v>
      </c>
      <c r="M35" t="s">
        <v>2065</v>
      </c>
      <c r="N35" t="s">
        <v>947</v>
      </c>
      <c r="O35" t="s">
        <v>947</v>
      </c>
      <c r="P35" t="str">
        <f t="shared" ref="P35:P67" si="9">"    title_i_"&amp;J35&amp;": "&amp;""""&amp;M35&amp;""""</f>
        <v xml:space="preserve">    title_i_marking_allsub: "Markings (All or subset marked)"</v>
      </c>
      <c r="Q35" t="str">
        <f t="shared" ref="Q35:Q67" si="10">"https://ab-rcsc.github.io/rc-decision-support-tool_concept-library/02_dialog-boxes/"&amp;I35&amp;".html"</f>
        <v>https://ab-rcsc.github.io/rc-decision-support-tool_concept-library/02_dialog-boxes/01_24_marking_allsub.html</v>
      </c>
      <c r="R35">
        <v>3</v>
      </c>
      <c r="S35">
        <v>28</v>
      </c>
      <c r="T35" t="s">
        <v>1931</v>
      </c>
      <c r="U35" t="str">
        <f t="shared" ref="U35:U67" si="11">T35&amp;K35&amp;"](/02_dialog-boxes/"&amp;I35&amp;".html)&lt;br&gt;"</f>
        <v>&lt;font color='#FFFFFF'&gt;........................&lt;/font&gt;[{{ title_i_marking_allsub }}](/02_dialog-boxes/01_24_marking_allsub.html)&lt;br&gt;</v>
      </c>
      <c r="V35" s="106" t="s">
        <v>2182</v>
      </c>
      <c r="W35" t="s">
        <v>2066</v>
      </c>
    </row>
    <row r="36" spans="1:23" ht="15.75" x14ac:dyDescent="0.25">
      <c r="A36">
        <v>23</v>
      </c>
      <c r="B36" t="s">
        <v>429</v>
      </c>
      <c r="C36" s="143" t="s">
        <v>2008</v>
      </c>
      <c r="D36" t="s">
        <v>2046</v>
      </c>
      <c r="E36" t="s">
        <v>1285</v>
      </c>
      <c r="F36" t="s">
        <v>2056</v>
      </c>
      <c r="G36" t="s">
        <v>947</v>
      </c>
      <c r="H36" t="s">
        <v>455</v>
      </c>
      <c r="I36" t="s">
        <v>2068</v>
      </c>
      <c r="J36" t="s">
        <v>455</v>
      </c>
      <c r="K36" t="str">
        <f t="shared" si="8"/>
        <v>{{ title_i_marking_code }}</v>
      </c>
      <c r="L36" t="s">
        <v>455</v>
      </c>
      <c r="M36" t="s">
        <v>2067</v>
      </c>
      <c r="N36" t="s">
        <v>947</v>
      </c>
      <c r="O36" t="s">
        <v>947</v>
      </c>
      <c r="P36" t="str">
        <f t="shared" si="9"/>
        <v xml:space="preserve">    title_i_marking_code: "Markings (Marked, unmarked, partially marked)"</v>
      </c>
      <c r="Q36" t="str">
        <f t="shared" si="10"/>
        <v>https://ab-rcsc.github.io/rc-decision-support-tool_concept-library/02_dialog-boxes/01_23_marking_code.html</v>
      </c>
      <c r="R36">
        <v>3</v>
      </c>
      <c r="S36">
        <v>27</v>
      </c>
      <c r="T36" t="s">
        <v>1931</v>
      </c>
      <c r="U36" t="str">
        <f t="shared" si="11"/>
        <v>&lt;font color='#FFFFFF'&gt;........................&lt;/font&gt;[{{ title_i_marking_code }}](/02_dialog-boxes/01_23_marking_code.html)&lt;br&gt;</v>
      </c>
      <c r="V36" s="106" t="s">
        <v>2182</v>
      </c>
      <c r="W36" t="s">
        <v>2068</v>
      </c>
    </row>
    <row r="37" spans="1:23" x14ac:dyDescent="0.25">
      <c r="A37">
        <v>72</v>
      </c>
      <c r="B37" t="s">
        <v>429</v>
      </c>
      <c r="C37" s="136" t="s">
        <v>395</v>
      </c>
      <c r="D37" t="s">
        <v>1934</v>
      </c>
      <c r="E37" t="s">
        <v>500</v>
      </c>
      <c r="F37" t="s">
        <v>1933</v>
      </c>
      <c r="G37" t="s">
        <v>947</v>
      </c>
      <c r="H37" t="s">
        <v>70</v>
      </c>
      <c r="I37" t="s">
        <v>1959</v>
      </c>
      <c r="J37" t="s">
        <v>70</v>
      </c>
      <c r="K37" t="str">
        <f t="shared" si="8"/>
        <v>{{ title_i_mod_2flankspim }}</v>
      </c>
      <c r="L37" t="s">
        <v>70</v>
      </c>
      <c r="M37" t="s">
        <v>513</v>
      </c>
      <c r="N37" t="s">
        <v>947</v>
      </c>
      <c r="O37" t="s">
        <v>947</v>
      </c>
      <c r="P37" t="str">
        <f t="shared" si="9"/>
        <v xml:space="preserve">    title_i_mod_2flankspim: "Spatial Partial Identity Model (2-flank SPIM)"</v>
      </c>
      <c r="Q37" t="str">
        <f t="shared" si="10"/>
        <v>https://ab-rcsc.github.io/rc-decision-support-tool_concept-library/02_dialog-boxes/03_16_mod_2flankspim.html</v>
      </c>
      <c r="R37">
        <v>3</v>
      </c>
      <c r="S37">
        <v>66</v>
      </c>
      <c r="T37" t="s">
        <v>1931</v>
      </c>
      <c r="U37" t="str">
        <f t="shared" si="11"/>
        <v>&lt;font color='#FFFFFF'&gt;........................&lt;/font&gt;[{{ title_i_mod_2flankspim }}](/02_dialog-boxes/03_16_mod_2flankspim.html)&lt;br&gt;</v>
      </c>
      <c r="V37" s="106" t="s">
        <v>2182</v>
      </c>
      <c r="W37" t="s">
        <v>1959</v>
      </c>
    </row>
    <row r="38" spans="1:23" x14ac:dyDescent="0.25">
      <c r="A38">
        <v>80</v>
      </c>
      <c r="B38" s="135" t="s">
        <v>428</v>
      </c>
      <c r="C38" s="136" t="s">
        <v>395</v>
      </c>
      <c r="D38" t="s">
        <v>1934</v>
      </c>
      <c r="E38" t="s">
        <v>500</v>
      </c>
      <c r="F38" t="s">
        <v>1933</v>
      </c>
      <c r="G38" t="s">
        <v>947</v>
      </c>
      <c r="H38" t="s">
        <v>33</v>
      </c>
      <c r="I38" t="s">
        <v>1958</v>
      </c>
      <c r="J38" t="s">
        <v>33</v>
      </c>
      <c r="K38" t="str">
        <f t="shared" si="8"/>
        <v>{{ title_i_mod_behaviour }}</v>
      </c>
      <c r="L38" t="s">
        <v>33</v>
      </c>
      <c r="M38" t="s">
        <v>34</v>
      </c>
      <c r="N38" t="s">
        <v>947</v>
      </c>
      <c r="O38" t="s">
        <v>947</v>
      </c>
      <c r="P38" t="str">
        <f t="shared" si="9"/>
        <v xml:space="preserve">    title_i_mod_behaviour: "Behaviour"</v>
      </c>
      <c r="Q38" t="str">
        <f t="shared" si="10"/>
        <v>https://ab-rcsc.github.io/rc-decision-support-tool_concept-library/02_dialog-boxes/03_24_mod_behaviour.html</v>
      </c>
      <c r="R38">
        <v>3</v>
      </c>
      <c r="S38">
        <v>74</v>
      </c>
      <c r="T38" t="s">
        <v>1931</v>
      </c>
      <c r="U38" t="str">
        <f t="shared" si="11"/>
        <v>&lt;font color='#FFFFFF'&gt;........................&lt;/font&gt;[{{ title_i_mod_behaviour }}](/02_dialog-boxes/03_24_mod_behaviour.html)&lt;br&gt;</v>
      </c>
      <c r="V38" s="106" t="s">
        <v>2182</v>
      </c>
      <c r="W38" t="s">
        <v>1958</v>
      </c>
    </row>
    <row r="39" spans="1:23" x14ac:dyDescent="0.25">
      <c r="A39">
        <v>71</v>
      </c>
      <c r="B39" t="s">
        <v>429</v>
      </c>
      <c r="C39" s="136" t="s">
        <v>395</v>
      </c>
      <c r="D39" t="s">
        <v>1934</v>
      </c>
      <c r="E39" t="s">
        <v>500</v>
      </c>
      <c r="F39" t="s">
        <v>1933</v>
      </c>
      <c r="G39" t="s">
        <v>947</v>
      </c>
      <c r="H39" t="s">
        <v>57</v>
      </c>
      <c r="I39" t="s">
        <v>1957</v>
      </c>
      <c r="J39" t="s">
        <v>57</v>
      </c>
      <c r="K39" t="str">
        <f t="shared" si="8"/>
        <v>{{ title_i_mod_catspim }}</v>
      </c>
      <c r="L39" t="s">
        <v>57</v>
      </c>
      <c r="M39" t="s">
        <v>512</v>
      </c>
      <c r="N39" t="s">
        <v>947</v>
      </c>
      <c r="O39" t="s">
        <v>947</v>
      </c>
      <c r="P39" t="str">
        <f t="shared" si="9"/>
        <v xml:space="preserve">    title_i_mod_catspim: "Spatial Partial Identity Model (Categorical SPIM; catSPIM)"</v>
      </c>
      <c r="Q39" t="str">
        <f t="shared" si="10"/>
        <v>https://ab-rcsc.github.io/rc-decision-support-tool_concept-library/02_dialog-boxes/03_15_mod_catspim.html</v>
      </c>
      <c r="R39">
        <v>3</v>
      </c>
      <c r="S39">
        <v>65</v>
      </c>
      <c r="T39" t="s">
        <v>1931</v>
      </c>
      <c r="U39" t="str">
        <f t="shared" si="11"/>
        <v>&lt;font color='#FFFFFF'&gt;........................&lt;/font&gt;[{{ title_i_mod_catspim }}](/02_dialog-boxes/03_15_mod_catspim.html)&lt;br&gt;</v>
      </c>
      <c r="V39" s="106" t="s">
        <v>2182</v>
      </c>
      <c r="W39" t="s">
        <v>1957</v>
      </c>
    </row>
    <row r="40" spans="1:23" x14ac:dyDescent="0.25">
      <c r="A40">
        <v>66</v>
      </c>
      <c r="B40" t="s">
        <v>429</v>
      </c>
      <c r="C40" s="136" t="s">
        <v>395</v>
      </c>
      <c r="D40" t="s">
        <v>1934</v>
      </c>
      <c r="E40" t="s">
        <v>500</v>
      </c>
      <c r="F40" t="s">
        <v>1933</v>
      </c>
      <c r="G40" t="s">
        <v>947</v>
      </c>
      <c r="H40" t="s">
        <v>41</v>
      </c>
      <c r="I40" t="s">
        <v>1956</v>
      </c>
      <c r="J40" t="s">
        <v>41</v>
      </c>
      <c r="K40" t="str">
        <f t="shared" si="8"/>
        <v>{{ title_i_mod_cr_cmr }}</v>
      </c>
      <c r="L40" t="s">
        <v>41</v>
      </c>
      <c r="M40" t="s">
        <v>508</v>
      </c>
      <c r="N40" t="s">
        <v>947</v>
      </c>
      <c r="O40" t="s">
        <v>947</v>
      </c>
      <c r="P40" t="str">
        <f t="shared" si="9"/>
        <v xml:space="preserve">    title_i_mod_cr_cmr: "Capture-recapture (CR) / Capture-mark-recapture (CMR)"</v>
      </c>
      <c r="Q40" t="str">
        <f t="shared" si="10"/>
        <v>https://ab-rcsc.github.io/rc-decision-support-tool_concept-library/02_dialog-boxes/03_10_mod_cr_cmr.html</v>
      </c>
      <c r="R40">
        <v>3</v>
      </c>
      <c r="S40">
        <v>61</v>
      </c>
      <c r="T40" t="s">
        <v>1931</v>
      </c>
      <c r="U40" t="str">
        <f t="shared" si="11"/>
        <v>&lt;font color='#FFFFFF'&gt;........................&lt;/font&gt;[{{ title_i_mod_cr_cmr }}](/02_dialog-boxes/03_10_mod_cr_cmr.html)&lt;br&gt;</v>
      </c>
      <c r="V40" s="106" t="s">
        <v>2182</v>
      </c>
      <c r="W40" t="s">
        <v>1956</v>
      </c>
    </row>
    <row r="41" spans="1:23" x14ac:dyDescent="0.25">
      <c r="A41">
        <v>58</v>
      </c>
      <c r="B41" s="135" t="s">
        <v>428</v>
      </c>
      <c r="C41" s="136" t="s">
        <v>395</v>
      </c>
      <c r="D41" t="s">
        <v>1934</v>
      </c>
      <c r="E41" t="s">
        <v>500</v>
      </c>
      <c r="F41" t="s">
        <v>1933</v>
      </c>
      <c r="G41" t="s">
        <v>947</v>
      </c>
      <c r="H41" t="s">
        <v>79</v>
      </c>
      <c r="I41" t="s">
        <v>1955</v>
      </c>
      <c r="J41" t="s">
        <v>79</v>
      </c>
      <c r="K41" t="str">
        <f t="shared" si="8"/>
        <v>{{ title_i_mod_divers_rich }}</v>
      </c>
      <c r="L41" t="s">
        <v>79</v>
      </c>
      <c r="M41" t="s">
        <v>506</v>
      </c>
      <c r="N41" t="s">
        <v>947</v>
      </c>
      <c r="O41" t="s">
        <v>947</v>
      </c>
      <c r="P41" t="str">
        <f t="shared" si="9"/>
        <v xml:space="preserve">    title_i_mod_divers_rich: "Species diversity &amp; richness"</v>
      </c>
      <c r="Q41" t="str">
        <f t="shared" si="10"/>
        <v>https://ab-rcsc.github.io/rc-decision-support-tool_concept-library/02_dialog-boxes/03_02_mod_divers_rich.html</v>
      </c>
      <c r="R41">
        <v>3</v>
      </c>
      <c r="S41">
        <v>58</v>
      </c>
      <c r="T41" t="s">
        <v>1931</v>
      </c>
      <c r="U41" t="str">
        <f t="shared" si="11"/>
        <v>&lt;font color='#FFFFFF'&gt;........................&lt;/font&gt;[{{ title_i_mod_divers_rich }}](/02_dialog-boxes/03_02_mod_divers_rich.html)&lt;br&gt;</v>
      </c>
      <c r="V41" s="106" t="s">
        <v>2182</v>
      </c>
      <c r="W41" t="s">
        <v>1955</v>
      </c>
    </row>
    <row r="42" spans="1:23" x14ac:dyDescent="0.25">
      <c r="A42">
        <v>76</v>
      </c>
      <c r="B42" t="s">
        <v>429</v>
      </c>
      <c r="C42" s="136" t="s">
        <v>395</v>
      </c>
      <c r="D42" t="s">
        <v>1934</v>
      </c>
      <c r="E42" t="s">
        <v>500</v>
      </c>
      <c r="F42" t="s">
        <v>1933</v>
      </c>
      <c r="G42" t="s">
        <v>947</v>
      </c>
      <c r="H42" t="s">
        <v>44</v>
      </c>
      <c r="I42" t="s">
        <v>1954</v>
      </c>
      <c r="J42" t="s">
        <v>44</v>
      </c>
      <c r="K42" t="str">
        <f t="shared" si="8"/>
        <v>{{ title_i_mod_ds }}</v>
      </c>
      <c r="L42" t="s">
        <v>44</v>
      </c>
      <c r="M42" t="s">
        <v>517</v>
      </c>
      <c r="N42" t="s">
        <v>947</v>
      </c>
      <c r="O42" t="s">
        <v>947</v>
      </c>
      <c r="P42" t="str">
        <f t="shared" si="9"/>
        <v xml:space="preserve">    title_i_mod_ds: "Distance sampling (DS)"</v>
      </c>
      <c r="Q42" t="str">
        <f t="shared" si="10"/>
        <v>https://ab-rcsc.github.io/rc-decision-support-tool_concept-library/02_dialog-boxes/03_20_mod_ds.html</v>
      </c>
      <c r="R42">
        <v>3</v>
      </c>
      <c r="S42">
        <v>70</v>
      </c>
      <c r="T42" t="s">
        <v>1931</v>
      </c>
      <c r="U42" t="str">
        <f t="shared" si="11"/>
        <v>&lt;font color='#FFFFFF'&gt;........................&lt;/font&gt;[{{ title_i_mod_ds }}](/02_dialog-boxes/03_20_mod_ds.html)&lt;br&gt;</v>
      </c>
      <c r="V42" s="106" t="s">
        <v>2182</v>
      </c>
      <c r="W42" t="s">
        <v>1954</v>
      </c>
    </row>
    <row r="43" spans="1:23" x14ac:dyDescent="0.25">
      <c r="A43">
        <v>57</v>
      </c>
      <c r="B43" s="135" t="s">
        <v>428</v>
      </c>
      <c r="C43" s="136" t="s">
        <v>395</v>
      </c>
      <c r="D43" t="s">
        <v>1934</v>
      </c>
      <c r="E43" t="s">
        <v>500</v>
      </c>
      <c r="F43" t="s">
        <v>1933</v>
      </c>
      <c r="G43" t="s">
        <v>947</v>
      </c>
      <c r="H43" t="s">
        <v>38</v>
      </c>
      <c r="I43" t="s">
        <v>1953</v>
      </c>
      <c r="J43" t="s">
        <v>38</v>
      </c>
      <c r="K43" t="str">
        <f t="shared" si="8"/>
        <v>{{ title_i_mod_inventory }}</v>
      </c>
      <c r="L43" t="s">
        <v>38</v>
      </c>
      <c r="M43" t="s">
        <v>505</v>
      </c>
      <c r="N43" t="s">
        <v>947</v>
      </c>
      <c r="O43" t="s">
        <v>947</v>
      </c>
      <c r="P43" t="str">
        <f t="shared" si="9"/>
        <v xml:space="preserve">    title_i_mod_inventory: "Species inventory"</v>
      </c>
      <c r="Q43" t="str">
        <f t="shared" si="10"/>
        <v>https://ab-rcsc.github.io/rc-decision-support-tool_concept-library/02_dialog-boxes/03_01_mod_inventory.html</v>
      </c>
      <c r="R43">
        <v>3</v>
      </c>
      <c r="S43">
        <v>57</v>
      </c>
      <c r="T43" t="s">
        <v>1931</v>
      </c>
      <c r="U43" t="str">
        <f t="shared" si="11"/>
        <v>&lt;font color='#FFFFFF'&gt;........................&lt;/font&gt;[{{ title_i_mod_inventory }}](/02_dialog-boxes/03_01_mod_inventory.html)&lt;br&gt;</v>
      </c>
      <c r="V43" s="106" t="s">
        <v>2182</v>
      </c>
      <c r="W43" t="s">
        <v>1953</v>
      </c>
    </row>
    <row r="44" spans="1:23" x14ac:dyDescent="0.25">
      <c r="A44">
        <v>79</v>
      </c>
      <c r="B44" t="s">
        <v>429</v>
      </c>
      <c r="C44" s="136" t="s">
        <v>395</v>
      </c>
      <c r="D44" t="s">
        <v>1934</v>
      </c>
      <c r="E44" t="s">
        <v>500</v>
      </c>
      <c r="F44" t="s">
        <v>1933</v>
      </c>
      <c r="G44" t="s">
        <v>947</v>
      </c>
      <c r="H44" t="s">
        <v>49</v>
      </c>
      <c r="I44" t="s">
        <v>1952</v>
      </c>
      <c r="J44" t="s">
        <v>49</v>
      </c>
      <c r="K44" t="str">
        <f t="shared" si="8"/>
        <v>{{ title_i_mod_is }}</v>
      </c>
      <c r="L44" t="s">
        <v>49</v>
      </c>
      <c r="M44" t="s">
        <v>520</v>
      </c>
      <c r="N44" t="s">
        <v>947</v>
      </c>
      <c r="O44" t="s">
        <v>947</v>
      </c>
      <c r="P44" t="str">
        <f t="shared" si="9"/>
        <v xml:space="preserve">    title_i_mod_is: "Instantaneous sampling (IS)"</v>
      </c>
      <c r="Q44" t="str">
        <f t="shared" si="10"/>
        <v>https://ab-rcsc.github.io/rc-decision-support-tool_concept-library/02_dialog-boxes/03_23_mod_is.html</v>
      </c>
      <c r="R44">
        <v>3</v>
      </c>
      <c r="S44">
        <v>73</v>
      </c>
      <c r="T44" t="s">
        <v>1931</v>
      </c>
      <c r="U44" t="str">
        <f t="shared" si="11"/>
        <v>&lt;font color='#FFFFFF'&gt;........................&lt;/font&gt;[{{ title_i_mod_is }}](/02_dialog-boxes/03_23_mod_is.html)&lt;br&gt;</v>
      </c>
      <c r="V44" s="106" t="s">
        <v>2182</v>
      </c>
      <c r="W44" t="s">
        <v>1952</v>
      </c>
    </row>
    <row r="45" spans="1:23" x14ac:dyDescent="0.25">
      <c r="A45">
        <v>59</v>
      </c>
      <c r="B45" s="135" t="s">
        <v>428</v>
      </c>
      <c r="C45" s="136" t="s">
        <v>395</v>
      </c>
      <c r="D45" t="s">
        <v>1934</v>
      </c>
      <c r="E45" t="s">
        <v>500</v>
      </c>
      <c r="F45" t="s">
        <v>1933</v>
      </c>
      <c r="G45" t="s">
        <v>947</v>
      </c>
      <c r="H45" t="s">
        <v>36</v>
      </c>
      <c r="I45" t="s">
        <v>1951</v>
      </c>
      <c r="J45" t="s">
        <v>36</v>
      </c>
      <c r="K45" t="str">
        <f t="shared" si="8"/>
        <v>{{ title_i_mod_occupancy }}</v>
      </c>
      <c r="L45" t="s">
        <v>36</v>
      </c>
      <c r="M45" t="s">
        <v>1950</v>
      </c>
      <c r="N45" t="s">
        <v>947</v>
      </c>
      <c r="O45" t="s">
        <v>947</v>
      </c>
      <c r="P45" t="str">
        <f t="shared" si="9"/>
        <v xml:space="preserve">    title_i_mod_occupancy: "Occupancy models"</v>
      </c>
      <c r="Q45" t="str">
        <f t="shared" si="10"/>
        <v>https://ab-rcsc.github.io/rc-decision-support-tool_concept-library/02_dialog-boxes/03_03_mod_occupancy.html</v>
      </c>
      <c r="R45">
        <v>3</v>
      </c>
      <c r="S45">
        <v>59</v>
      </c>
      <c r="T45" t="s">
        <v>1931</v>
      </c>
      <c r="U45" t="str">
        <f t="shared" si="11"/>
        <v>&lt;font color='#FFFFFF'&gt;........................&lt;/font&gt;[{{ title_i_mod_occupancy }}](/02_dialog-boxes/03_03_mod_occupancy.html)&lt;br&gt;</v>
      </c>
      <c r="V45" s="106" t="s">
        <v>2182</v>
      </c>
      <c r="W45" t="s">
        <v>1951</v>
      </c>
    </row>
    <row r="46" spans="1:23" x14ac:dyDescent="0.25">
      <c r="A46">
        <v>60</v>
      </c>
      <c r="B46" s="135" t="s">
        <v>428</v>
      </c>
      <c r="C46" s="136" t="s">
        <v>395</v>
      </c>
      <c r="D46" t="s">
        <v>1934</v>
      </c>
      <c r="E46" t="s">
        <v>500</v>
      </c>
      <c r="F46" t="s">
        <v>1933</v>
      </c>
      <c r="G46" t="s">
        <v>947</v>
      </c>
      <c r="H46" t="s">
        <v>62</v>
      </c>
      <c r="I46" t="s">
        <v>1949</v>
      </c>
      <c r="J46" t="s">
        <v>62</v>
      </c>
      <c r="K46" t="str">
        <f t="shared" si="8"/>
        <v>{{ title_i_mod_rai }}</v>
      </c>
      <c r="L46" t="s">
        <v>62</v>
      </c>
      <c r="M46" t="s">
        <v>507</v>
      </c>
      <c r="N46" t="s">
        <v>947</v>
      </c>
      <c r="O46" t="s">
        <v>947</v>
      </c>
      <c r="P46" t="str">
        <f t="shared" si="9"/>
        <v xml:space="preserve">    title_i_mod_rai: "Relative abundance indices"</v>
      </c>
      <c r="Q46" t="str">
        <f t="shared" si="10"/>
        <v>https://ab-rcsc.github.io/rc-decision-support-tool_concept-library/02_dialog-boxes/03_04_mod_rai.html</v>
      </c>
      <c r="R46">
        <v>3</v>
      </c>
      <c r="S46">
        <v>60</v>
      </c>
      <c r="T46" t="s">
        <v>1931</v>
      </c>
      <c r="U46" t="str">
        <f t="shared" si="11"/>
        <v>&lt;font color='#FFFFFF'&gt;........................&lt;/font&gt;[{{ title_i_mod_rai }}](/02_dialog-boxes/03_04_mod_rai.html)&lt;br&gt;</v>
      </c>
      <c r="V46" s="106" t="s">
        <v>2182</v>
      </c>
      <c r="W46" t="s">
        <v>1949</v>
      </c>
    </row>
    <row r="47" spans="1:23" x14ac:dyDescent="0.25">
      <c r="A47">
        <v>65</v>
      </c>
      <c r="B47" t="b">
        <v>0</v>
      </c>
      <c r="C47" s="136" t="s">
        <v>395</v>
      </c>
      <c r="D47" t="s">
        <v>1934</v>
      </c>
      <c r="E47" t="s">
        <v>500</v>
      </c>
      <c r="F47" t="s">
        <v>1933</v>
      </c>
      <c r="G47" t="s">
        <v>947</v>
      </c>
      <c r="H47" t="s">
        <v>399</v>
      </c>
      <c r="I47" t="s">
        <v>1948</v>
      </c>
      <c r="J47" t="s">
        <v>399</v>
      </c>
      <c r="K47" t="str">
        <f t="shared" si="8"/>
        <v>{{ title_i_mod_rai_hurdle }}</v>
      </c>
      <c r="L47" t="s">
        <v>399</v>
      </c>
      <c r="M47" t="s">
        <v>934</v>
      </c>
      <c r="N47" t="s">
        <v>947</v>
      </c>
      <c r="O47" t="s">
        <v>947</v>
      </c>
      <c r="P47" t="str">
        <f t="shared" si="9"/>
        <v xml:space="preserve">    title_i_mod_rai_hurdle: "Relative abundance indices - Hurdle"</v>
      </c>
      <c r="Q47" t="str">
        <f t="shared" si="10"/>
        <v>https://ab-rcsc.github.io/rc-decision-support-tool_concept-library/02_dialog-boxes/03_09_mod_rai_hurdle.html</v>
      </c>
      <c r="R47">
        <v>4</v>
      </c>
      <c r="S47" t="e">
        <v>#N/A</v>
      </c>
      <c r="T47" t="s">
        <v>1943</v>
      </c>
      <c r="U47" t="str">
        <f t="shared" si="11"/>
        <v>&lt;font color='#FFFFFF'&gt;....................................&lt;/font&gt;[{{ title_i_mod_rai_hurdle }}](/02_dialog-boxes/03_09_mod_rai_hurdle.html)&lt;br&gt;</v>
      </c>
      <c r="V47" s="106" t="s">
        <v>2182</v>
      </c>
      <c r="W47" t="e">
        <v>#N/A</v>
      </c>
    </row>
    <row r="48" spans="1:23" x14ac:dyDescent="0.25">
      <c r="A48">
        <v>63</v>
      </c>
      <c r="B48" t="b">
        <v>0</v>
      </c>
      <c r="C48" s="136" t="s">
        <v>395</v>
      </c>
      <c r="D48" t="s">
        <v>1934</v>
      </c>
      <c r="E48" t="s">
        <v>500</v>
      </c>
      <c r="F48" t="s">
        <v>1933</v>
      </c>
      <c r="G48" t="s">
        <v>947</v>
      </c>
      <c r="H48" t="s">
        <v>410</v>
      </c>
      <c r="I48" t="s">
        <v>1947</v>
      </c>
      <c r="J48" t="s">
        <v>410</v>
      </c>
      <c r="K48" t="str">
        <f t="shared" si="8"/>
        <v>{{ title_i_mod_rai_nb }}</v>
      </c>
      <c r="L48" t="s">
        <v>410</v>
      </c>
      <c r="M48" t="s">
        <v>932</v>
      </c>
      <c r="N48" t="s">
        <v>947</v>
      </c>
      <c r="O48" t="s">
        <v>947</v>
      </c>
      <c r="P48" t="str">
        <f t="shared" si="9"/>
        <v xml:space="preserve">    title_i_mod_rai_nb: "Relative abundance indices - Negative binomial (NB)"</v>
      </c>
      <c r="Q48" t="str">
        <f t="shared" si="10"/>
        <v>https://ab-rcsc.github.io/rc-decision-support-tool_concept-library/02_dialog-boxes/03_07_mod_rai_nb.html</v>
      </c>
      <c r="R48">
        <v>4</v>
      </c>
      <c r="S48" t="e">
        <v>#N/A</v>
      </c>
      <c r="T48" t="s">
        <v>1943</v>
      </c>
      <c r="U48" t="str">
        <f t="shared" si="11"/>
        <v>&lt;font color='#FFFFFF'&gt;....................................&lt;/font&gt;[{{ title_i_mod_rai_nb }}](/02_dialog-boxes/03_07_mod_rai_nb.html)&lt;br&gt;</v>
      </c>
      <c r="V48" s="106" t="s">
        <v>2182</v>
      </c>
      <c r="W48" t="e">
        <v>#N/A</v>
      </c>
    </row>
    <row r="49" spans="1:23" x14ac:dyDescent="0.25">
      <c r="A49">
        <v>61</v>
      </c>
      <c r="B49" t="b">
        <v>0</v>
      </c>
      <c r="C49" s="136" t="s">
        <v>395</v>
      </c>
      <c r="D49" t="s">
        <v>1934</v>
      </c>
      <c r="E49" t="s">
        <v>500</v>
      </c>
      <c r="F49" t="s">
        <v>1933</v>
      </c>
      <c r="G49" t="s">
        <v>947</v>
      </c>
      <c r="H49" t="s">
        <v>408</v>
      </c>
      <c r="I49" t="s">
        <v>1946</v>
      </c>
      <c r="J49" t="s">
        <v>408</v>
      </c>
      <c r="K49" t="str">
        <f t="shared" si="8"/>
        <v>{{ title_i_mod_rai_poisson }}</v>
      </c>
      <c r="L49" t="s">
        <v>408</v>
      </c>
      <c r="M49" t="s">
        <v>930</v>
      </c>
      <c r="N49" t="s">
        <v>947</v>
      </c>
      <c r="O49" t="s">
        <v>947</v>
      </c>
      <c r="P49" t="str">
        <f t="shared" si="9"/>
        <v xml:space="preserve">    title_i_mod_rai_poisson: "Relative abundance indices - Poisson"</v>
      </c>
      <c r="Q49" t="str">
        <f t="shared" si="10"/>
        <v>https://ab-rcsc.github.io/rc-decision-support-tool_concept-library/02_dialog-boxes/03_05_mod_rai_poisson.html</v>
      </c>
      <c r="R49">
        <v>4</v>
      </c>
      <c r="S49" t="e">
        <v>#N/A</v>
      </c>
      <c r="T49" t="s">
        <v>1943</v>
      </c>
      <c r="U49" t="str">
        <f t="shared" si="11"/>
        <v>&lt;font color='#FFFFFF'&gt;....................................&lt;/font&gt;[{{ title_i_mod_rai_poisson }}](/02_dialog-boxes/03_05_mod_rai_poisson.html)&lt;br&gt;</v>
      </c>
      <c r="V49" s="106" t="s">
        <v>2182</v>
      </c>
      <c r="W49" t="e">
        <v>#N/A</v>
      </c>
    </row>
    <row r="50" spans="1:23" x14ac:dyDescent="0.25">
      <c r="A50">
        <v>64</v>
      </c>
      <c r="B50" t="b">
        <v>0</v>
      </c>
      <c r="C50" s="136" t="s">
        <v>395</v>
      </c>
      <c r="D50" t="s">
        <v>1934</v>
      </c>
      <c r="E50" t="s">
        <v>500</v>
      </c>
      <c r="F50" t="s">
        <v>1933</v>
      </c>
      <c r="G50" t="s">
        <v>947</v>
      </c>
      <c r="H50" t="s">
        <v>406</v>
      </c>
      <c r="I50" t="s">
        <v>1945</v>
      </c>
      <c r="J50" t="s">
        <v>406</v>
      </c>
      <c r="K50" t="str">
        <f t="shared" si="8"/>
        <v>{{ title_i_mod_rai_zinb }}</v>
      </c>
      <c r="L50" t="s">
        <v>406</v>
      </c>
      <c r="M50" t="s">
        <v>933</v>
      </c>
      <c r="N50" t="s">
        <v>947</v>
      </c>
      <c r="O50" t="s">
        <v>947</v>
      </c>
      <c r="P50" t="str">
        <f t="shared" si="9"/>
        <v xml:space="preserve">    title_i_mod_rai_zinb: "Relative abundance indices - Zero-inflated negative binomial (ZINB)"</v>
      </c>
      <c r="Q50" t="str">
        <f t="shared" si="10"/>
        <v>https://ab-rcsc.github.io/rc-decision-support-tool_concept-library/02_dialog-boxes/03_08_mod_rai_zinb.html</v>
      </c>
      <c r="R50">
        <v>4</v>
      </c>
      <c r="S50" t="e">
        <v>#N/A</v>
      </c>
      <c r="T50" t="s">
        <v>1943</v>
      </c>
      <c r="U50" t="str">
        <f t="shared" si="11"/>
        <v>&lt;font color='#FFFFFF'&gt;....................................&lt;/font&gt;[{{ title_i_mod_rai_zinb }}](/02_dialog-boxes/03_08_mod_rai_zinb.html)&lt;br&gt;</v>
      </c>
      <c r="V50" s="106" t="s">
        <v>2182</v>
      </c>
      <c r="W50" t="e">
        <v>#N/A</v>
      </c>
    </row>
    <row r="51" spans="1:23" x14ac:dyDescent="0.25">
      <c r="A51">
        <v>62</v>
      </c>
      <c r="B51" t="b">
        <v>0</v>
      </c>
      <c r="C51" s="136" t="s">
        <v>395</v>
      </c>
      <c r="D51" t="s">
        <v>1934</v>
      </c>
      <c r="E51" t="s">
        <v>500</v>
      </c>
      <c r="F51" t="s">
        <v>1933</v>
      </c>
      <c r="G51" t="s">
        <v>947</v>
      </c>
      <c r="H51" t="s">
        <v>404</v>
      </c>
      <c r="I51" t="s">
        <v>1944</v>
      </c>
      <c r="J51" t="s">
        <v>404</v>
      </c>
      <c r="K51" t="str">
        <f t="shared" si="8"/>
        <v>{{ title_i_mod_rai_zip }}</v>
      </c>
      <c r="L51" t="s">
        <v>404</v>
      </c>
      <c r="M51" t="s">
        <v>931</v>
      </c>
      <c r="N51" t="s">
        <v>947</v>
      </c>
      <c r="O51" t="s">
        <v>947</v>
      </c>
      <c r="P51" t="str">
        <f t="shared" si="9"/>
        <v xml:space="preserve">    title_i_mod_rai_zip: "Relative abundance indices - Zero-inflated poisson (ZIP)"</v>
      </c>
      <c r="Q51" t="str">
        <f t="shared" si="10"/>
        <v>https://ab-rcsc.github.io/rc-decision-support-tool_concept-library/02_dialog-boxes/03_06_mod_rai_zip.html</v>
      </c>
      <c r="R51">
        <v>4</v>
      </c>
      <c r="S51" t="e">
        <v>#N/A</v>
      </c>
      <c r="T51" t="s">
        <v>1943</v>
      </c>
      <c r="U51" t="str">
        <f t="shared" si="11"/>
        <v>&lt;font color='#FFFFFF'&gt;....................................&lt;/font&gt;[{{ title_i_mod_rai_zip }}](/02_dialog-boxes/03_06_mod_rai_zip.html)&lt;br&gt;</v>
      </c>
      <c r="V51" s="106" t="s">
        <v>2182</v>
      </c>
      <c r="W51" t="e">
        <v>#N/A</v>
      </c>
    </row>
    <row r="52" spans="1:23" x14ac:dyDescent="0.25">
      <c r="A52">
        <v>73</v>
      </c>
      <c r="B52" t="s">
        <v>429</v>
      </c>
      <c r="C52" s="136" t="s">
        <v>395</v>
      </c>
      <c r="D52" t="s">
        <v>1934</v>
      </c>
      <c r="E52" t="s">
        <v>500</v>
      </c>
      <c r="F52" t="s">
        <v>1933</v>
      </c>
      <c r="G52" t="s">
        <v>947</v>
      </c>
      <c r="H52" t="s">
        <v>64</v>
      </c>
      <c r="I52" t="s">
        <v>1942</v>
      </c>
      <c r="J52" t="s">
        <v>64</v>
      </c>
      <c r="K52" t="str">
        <f t="shared" si="8"/>
        <v>{{ title_i_mod_rem }}</v>
      </c>
      <c r="L52" t="s">
        <v>64</v>
      </c>
      <c r="M52" t="s">
        <v>514</v>
      </c>
      <c r="N52" t="s">
        <v>947</v>
      </c>
      <c r="O52" t="s">
        <v>947</v>
      </c>
      <c r="P52" t="str">
        <f t="shared" si="9"/>
        <v xml:space="preserve">    title_i_mod_rem: "Random encounter model (REM)"</v>
      </c>
      <c r="Q52" t="str">
        <f t="shared" si="10"/>
        <v>https://ab-rcsc.github.io/rc-decision-support-tool_concept-library/02_dialog-boxes/03_17_mod_rem.html</v>
      </c>
      <c r="R52">
        <v>3</v>
      </c>
      <c r="S52">
        <v>67</v>
      </c>
      <c r="T52" t="s">
        <v>1931</v>
      </c>
      <c r="U52" t="str">
        <f t="shared" si="11"/>
        <v>&lt;font color='#FFFFFF'&gt;........................&lt;/font&gt;[{{ title_i_mod_rem }}](/02_dialog-boxes/03_17_mod_rem.html)&lt;br&gt;</v>
      </c>
      <c r="V52" s="106" t="s">
        <v>2182</v>
      </c>
      <c r="W52" t="s">
        <v>1942</v>
      </c>
    </row>
    <row r="53" spans="1:23" x14ac:dyDescent="0.25">
      <c r="A53">
        <v>74</v>
      </c>
      <c r="B53" t="s">
        <v>429</v>
      </c>
      <c r="C53" s="136" t="s">
        <v>395</v>
      </c>
      <c r="D53" t="s">
        <v>1934</v>
      </c>
      <c r="E53" t="s">
        <v>500</v>
      </c>
      <c r="F53" t="s">
        <v>1933</v>
      </c>
      <c r="G53" t="s">
        <v>947</v>
      </c>
      <c r="H53" t="s">
        <v>54</v>
      </c>
      <c r="I53" t="s">
        <v>1941</v>
      </c>
      <c r="J53" t="s">
        <v>54</v>
      </c>
      <c r="K53" t="str">
        <f t="shared" si="8"/>
        <v>{{ title_i_mod_rest }}</v>
      </c>
      <c r="L53" t="s">
        <v>54</v>
      </c>
      <c r="M53" t="s">
        <v>515</v>
      </c>
      <c r="N53" t="s">
        <v>947</v>
      </c>
      <c r="O53" t="s">
        <v>947</v>
      </c>
      <c r="P53" t="str">
        <f t="shared" si="9"/>
        <v xml:space="preserve">    title_i_mod_rest: "Random encounter and staying time (REST)"</v>
      </c>
      <c r="Q53" t="str">
        <f t="shared" si="10"/>
        <v>https://ab-rcsc.github.io/rc-decision-support-tool_concept-library/02_dialog-boxes/03_18_mod_rest.html</v>
      </c>
      <c r="R53">
        <v>3</v>
      </c>
      <c r="S53">
        <v>68</v>
      </c>
      <c r="T53" t="s">
        <v>1931</v>
      </c>
      <c r="U53" t="str">
        <f t="shared" si="11"/>
        <v>&lt;font color='#FFFFFF'&gt;........................&lt;/font&gt;[{{ title_i_mod_rest }}](/02_dialog-boxes/03_18_mod_rest.html)&lt;br&gt;</v>
      </c>
      <c r="V53" s="106" t="s">
        <v>2182</v>
      </c>
      <c r="W53" t="s">
        <v>1941</v>
      </c>
    </row>
    <row r="54" spans="1:23" x14ac:dyDescent="0.25">
      <c r="A54">
        <v>70</v>
      </c>
      <c r="B54" t="s">
        <v>429</v>
      </c>
      <c r="C54" s="136" t="s">
        <v>395</v>
      </c>
      <c r="D54" t="s">
        <v>1934</v>
      </c>
      <c r="E54" t="s">
        <v>500</v>
      </c>
      <c r="F54" t="s">
        <v>1933</v>
      </c>
      <c r="G54" t="s">
        <v>947</v>
      </c>
      <c r="H54" t="s">
        <v>59</v>
      </c>
      <c r="I54" t="s">
        <v>1940</v>
      </c>
      <c r="J54" t="s">
        <v>59</v>
      </c>
      <c r="K54" t="str">
        <f t="shared" si="8"/>
        <v>{{ title_i_mod_sc }}</v>
      </c>
      <c r="L54" t="s">
        <v>59</v>
      </c>
      <c r="M54" t="s">
        <v>511</v>
      </c>
      <c r="N54" t="s">
        <v>947</v>
      </c>
      <c r="O54" t="s">
        <v>947</v>
      </c>
      <c r="P54" t="str">
        <f t="shared" si="9"/>
        <v xml:space="preserve">    title_i_mod_sc: "Spatial count (SC) model / Unmarked spatial capture-recapture"</v>
      </c>
      <c r="Q54" t="str">
        <f t="shared" si="10"/>
        <v>https://ab-rcsc.github.io/rc-decision-support-tool_concept-library/02_dialog-boxes/03_14_mod_sc.html</v>
      </c>
      <c r="R54">
        <v>3</v>
      </c>
      <c r="S54">
        <v>64</v>
      </c>
      <c r="T54" t="s">
        <v>1931</v>
      </c>
      <c r="U54" t="str">
        <f t="shared" si="11"/>
        <v>&lt;font color='#FFFFFF'&gt;........................&lt;/font&gt;[{{ title_i_mod_sc }}](/02_dialog-boxes/03_14_mod_sc.html)&lt;br&gt;</v>
      </c>
      <c r="V54" s="106" t="s">
        <v>2182</v>
      </c>
      <c r="W54" t="s">
        <v>1940</v>
      </c>
    </row>
    <row r="55" spans="1:23" x14ac:dyDescent="0.25">
      <c r="A55">
        <v>67</v>
      </c>
      <c r="B55" t="s">
        <v>429</v>
      </c>
      <c r="C55" s="136" t="s">
        <v>395</v>
      </c>
      <c r="D55" t="s">
        <v>1934</v>
      </c>
      <c r="E55" t="s">
        <v>500</v>
      </c>
      <c r="F55" t="s">
        <v>1933</v>
      </c>
      <c r="G55" t="s">
        <v>947</v>
      </c>
      <c r="H55" t="s">
        <v>71</v>
      </c>
      <c r="I55" t="s">
        <v>1939</v>
      </c>
      <c r="J55" t="s">
        <v>71</v>
      </c>
      <c r="K55" t="str">
        <f t="shared" si="8"/>
        <v>{{ title_i_mod_scr_secr }}</v>
      </c>
      <c r="L55" t="s">
        <v>71</v>
      </c>
      <c r="M55" t="s">
        <v>509</v>
      </c>
      <c r="N55" t="s">
        <v>947</v>
      </c>
      <c r="O55" t="s">
        <v>947</v>
      </c>
      <c r="P55" t="str">
        <f t="shared" si="9"/>
        <v xml:space="preserve">    title_i_mod_scr_secr: "Spatial capture-recapture (SCR) / Spatially explicit capture recapture (SECR)"</v>
      </c>
      <c r="Q55" t="str">
        <f t="shared" si="10"/>
        <v>https://ab-rcsc.github.io/rc-decision-support-tool_concept-library/02_dialog-boxes/03_11_mod_scr_secr.html</v>
      </c>
      <c r="R55">
        <v>3</v>
      </c>
      <c r="S55">
        <v>62</v>
      </c>
      <c r="T55" t="s">
        <v>1931</v>
      </c>
      <c r="U55" t="str">
        <f t="shared" si="11"/>
        <v>&lt;font color='#FFFFFF'&gt;........................&lt;/font&gt;[{{ title_i_mod_scr_secr }}](/02_dialog-boxes/03_11_mod_scr_secr.html)&lt;br&gt;</v>
      </c>
      <c r="V55" s="106" t="s">
        <v>2182</v>
      </c>
      <c r="W55" t="s">
        <v>1939</v>
      </c>
    </row>
    <row r="56" spans="1:23" x14ac:dyDescent="0.25">
      <c r="A56">
        <v>69</v>
      </c>
      <c r="B56" t="s">
        <v>429</v>
      </c>
      <c r="C56" s="136" t="s">
        <v>395</v>
      </c>
      <c r="D56" t="s">
        <v>1934</v>
      </c>
      <c r="E56" t="s">
        <v>500</v>
      </c>
      <c r="F56" t="s">
        <v>1933</v>
      </c>
      <c r="G56" t="s">
        <v>947</v>
      </c>
      <c r="H56" t="s">
        <v>61</v>
      </c>
      <c r="I56" t="s">
        <v>1938</v>
      </c>
      <c r="J56" t="s">
        <v>61</v>
      </c>
      <c r="K56" t="str">
        <f t="shared" si="8"/>
        <v>{{ title_i_mod_smr }}</v>
      </c>
      <c r="L56" t="s">
        <v>61</v>
      </c>
      <c r="M56" t="s">
        <v>1937</v>
      </c>
      <c r="N56" t="s">
        <v>947</v>
      </c>
      <c r="O56" t="s">
        <v>947</v>
      </c>
      <c r="P56" t="str">
        <f t="shared" si="9"/>
        <v xml:space="preserve">    title_i_mod_smr: "Spatial mark-resight "</v>
      </c>
      <c r="Q56" t="str">
        <f t="shared" si="10"/>
        <v>https://ab-rcsc.github.io/rc-decision-support-tool_concept-library/02_dialog-boxes/03_13_mod_smr.html</v>
      </c>
      <c r="R56">
        <v>3</v>
      </c>
      <c r="S56">
        <v>63</v>
      </c>
      <c r="T56" t="s">
        <v>1931</v>
      </c>
      <c r="U56" t="str">
        <f t="shared" si="11"/>
        <v>&lt;font color='#FFFFFF'&gt;........................&lt;/font&gt;[{{ title_i_mod_smr }}](/02_dialog-boxes/03_13_mod_smr.html)&lt;br&gt;</v>
      </c>
      <c r="V56" s="106" t="s">
        <v>2182</v>
      </c>
      <c r="W56" t="s">
        <v>1938</v>
      </c>
    </row>
    <row r="57" spans="1:23" x14ac:dyDescent="0.25">
      <c r="A57">
        <v>78</v>
      </c>
      <c r="B57" t="s">
        <v>429</v>
      </c>
      <c r="C57" s="136" t="s">
        <v>395</v>
      </c>
      <c r="D57" t="s">
        <v>1934</v>
      </c>
      <c r="E57" t="s">
        <v>500</v>
      </c>
      <c r="F57" t="s">
        <v>1933</v>
      </c>
      <c r="G57" t="s">
        <v>947</v>
      </c>
      <c r="H57" t="s">
        <v>50</v>
      </c>
      <c r="I57" t="s">
        <v>1936</v>
      </c>
      <c r="J57" t="s">
        <v>50</v>
      </c>
      <c r="K57" t="str">
        <f t="shared" si="8"/>
        <v>{{ title_i_mod_ste }}</v>
      </c>
      <c r="L57" t="s">
        <v>50</v>
      </c>
      <c r="M57" t="s">
        <v>519</v>
      </c>
      <c r="N57" t="s">
        <v>947</v>
      </c>
      <c r="O57" t="s">
        <v>947</v>
      </c>
      <c r="P57" t="str">
        <f t="shared" si="9"/>
        <v xml:space="preserve">    title_i_mod_ste: "Space-to-event (STE)"</v>
      </c>
      <c r="Q57" t="str">
        <f t="shared" si="10"/>
        <v>https://ab-rcsc.github.io/rc-decision-support-tool_concept-library/02_dialog-boxes/03_22_mod_ste.html</v>
      </c>
      <c r="R57">
        <v>3</v>
      </c>
      <c r="S57">
        <v>72</v>
      </c>
      <c r="T57" t="s">
        <v>1931</v>
      </c>
      <c r="U57" t="str">
        <f t="shared" si="11"/>
        <v>&lt;font color='#FFFFFF'&gt;........................&lt;/font&gt;[{{ title_i_mod_ste }}](/02_dialog-boxes/03_22_mod_ste.html)&lt;br&gt;</v>
      </c>
      <c r="V57" s="106" t="s">
        <v>2182</v>
      </c>
      <c r="W57" t="s">
        <v>1936</v>
      </c>
    </row>
    <row r="58" spans="1:23" x14ac:dyDescent="0.25">
      <c r="A58">
        <v>75</v>
      </c>
      <c r="B58" t="s">
        <v>429</v>
      </c>
      <c r="C58" s="136" t="s">
        <v>395</v>
      </c>
      <c r="D58" t="s">
        <v>1934</v>
      </c>
      <c r="E58" t="s">
        <v>500</v>
      </c>
      <c r="F58" t="s">
        <v>1933</v>
      </c>
      <c r="G58" t="s">
        <v>947</v>
      </c>
      <c r="H58" t="s">
        <v>82</v>
      </c>
      <c r="I58" t="s">
        <v>1935</v>
      </c>
      <c r="J58" t="s">
        <v>82</v>
      </c>
      <c r="K58" t="str">
        <f t="shared" si="8"/>
        <v>{{ title_i_mod_tifc }}</v>
      </c>
      <c r="L58" t="s">
        <v>82</v>
      </c>
      <c r="M58" t="s">
        <v>516</v>
      </c>
      <c r="N58" t="s">
        <v>947</v>
      </c>
      <c r="O58" t="s">
        <v>947</v>
      </c>
      <c r="P58" t="str">
        <f t="shared" si="9"/>
        <v xml:space="preserve">    title_i_mod_tifc: "Time in front of the camera (TIFC)"</v>
      </c>
      <c r="Q58" t="str">
        <f t="shared" si="10"/>
        <v>https://ab-rcsc.github.io/rc-decision-support-tool_concept-library/02_dialog-boxes/03_19_mod_tifc.html</v>
      </c>
      <c r="R58">
        <v>3</v>
      </c>
      <c r="S58">
        <v>69</v>
      </c>
      <c r="T58" t="s">
        <v>1931</v>
      </c>
      <c r="U58" t="str">
        <f t="shared" si="11"/>
        <v>&lt;font color='#FFFFFF'&gt;........................&lt;/font&gt;[{{ title_i_mod_tifc }}](/02_dialog-boxes/03_19_mod_tifc.html)&lt;br&gt;</v>
      </c>
      <c r="V58" s="106" t="s">
        <v>2182</v>
      </c>
      <c r="W58" t="s">
        <v>1935</v>
      </c>
    </row>
    <row r="59" spans="1:23" x14ac:dyDescent="0.25">
      <c r="A59">
        <v>77</v>
      </c>
      <c r="B59" t="s">
        <v>429</v>
      </c>
      <c r="C59" s="136" t="s">
        <v>395</v>
      </c>
      <c r="D59" t="s">
        <v>1934</v>
      </c>
      <c r="E59" t="s">
        <v>500</v>
      </c>
      <c r="F59" t="s">
        <v>1933</v>
      </c>
      <c r="G59" t="s">
        <v>947</v>
      </c>
      <c r="H59" t="s">
        <v>51</v>
      </c>
      <c r="I59" t="s">
        <v>1932</v>
      </c>
      <c r="J59" t="s">
        <v>51</v>
      </c>
      <c r="K59" t="str">
        <f t="shared" si="8"/>
        <v>{{ title_i_mod_tte }}</v>
      </c>
      <c r="L59" t="s">
        <v>51</v>
      </c>
      <c r="M59" t="s">
        <v>518</v>
      </c>
      <c r="N59" t="s">
        <v>947</v>
      </c>
      <c r="O59" t="s">
        <v>947</v>
      </c>
      <c r="P59" t="str">
        <f t="shared" si="9"/>
        <v xml:space="preserve">    title_i_mod_tte: "Time-to-event (TTE)"</v>
      </c>
      <c r="Q59" t="str">
        <f t="shared" si="10"/>
        <v>https://ab-rcsc.github.io/rc-decision-support-tool_concept-library/02_dialog-boxes/03_21_mod_tte.html</v>
      </c>
      <c r="R59">
        <v>3</v>
      </c>
      <c r="S59">
        <v>71</v>
      </c>
      <c r="T59" t="s">
        <v>1931</v>
      </c>
      <c r="U59" t="str">
        <f t="shared" si="11"/>
        <v>&lt;font color='#FFFFFF'&gt;........................&lt;/font&gt;[{{ title_i_mod_tte }}](/02_dialog-boxes/03_21_mod_tte.html)&lt;br&gt;</v>
      </c>
      <c r="V59" s="106" t="s">
        <v>2182</v>
      </c>
      <c r="W59" t="s">
        <v>1932</v>
      </c>
    </row>
    <row r="60" spans="1:23" ht="15.75" x14ac:dyDescent="0.25">
      <c r="A60">
        <v>48</v>
      </c>
      <c r="B60" t="s">
        <v>429</v>
      </c>
      <c r="C60" s="143" t="s">
        <v>2008</v>
      </c>
      <c r="D60" t="s">
        <v>2007</v>
      </c>
      <c r="E60" t="s">
        <v>1289</v>
      </c>
      <c r="F60" t="s">
        <v>1289</v>
      </c>
      <c r="G60" t="s">
        <v>947</v>
      </c>
      <c r="H60" t="s">
        <v>456</v>
      </c>
      <c r="I60" t="s">
        <v>2021</v>
      </c>
      <c r="J60" t="s">
        <v>456</v>
      </c>
      <c r="K60" t="str">
        <f t="shared" si="8"/>
        <v>{{ title_i_modmixed }}</v>
      </c>
      <c r="L60" t="s">
        <v>456</v>
      </c>
      <c r="M60" t="s">
        <v>2020</v>
      </c>
      <c r="N60" t="s">
        <v>947</v>
      </c>
      <c r="O60" t="s">
        <v>947</v>
      </c>
      <c r="P60" t="str">
        <f t="shared" si="9"/>
        <v xml:space="preserve">    title_i_modmixed: "Mixed models"</v>
      </c>
      <c r="Q60" t="str">
        <f t="shared" si="10"/>
        <v>https://ab-rcsc.github.io/rc-decision-support-tool_concept-library/02_dialog-boxes/01_49_modmixed.html</v>
      </c>
      <c r="R60">
        <v>3</v>
      </c>
      <c r="S60">
        <v>49</v>
      </c>
      <c r="T60" t="s">
        <v>1931</v>
      </c>
      <c r="U60" t="str">
        <f t="shared" si="11"/>
        <v>&lt;font color='#FFFFFF'&gt;........................&lt;/font&gt;[{{ title_i_modmixed }}](/02_dialog-boxes/01_49_modmixed.html)&lt;br&gt;</v>
      </c>
      <c r="V60" s="106" t="s">
        <v>2182</v>
      </c>
      <c r="W60" t="s">
        <v>2021</v>
      </c>
    </row>
    <row r="61" spans="1:23" ht="15.75" x14ac:dyDescent="0.25">
      <c r="A61">
        <v>47</v>
      </c>
      <c r="B61" t="s">
        <v>429</v>
      </c>
      <c r="C61" s="143" t="s">
        <v>2008</v>
      </c>
      <c r="D61" t="s">
        <v>2007</v>
      </c>
      <c r="E61" t="s">
        <v>1289</v>
      </c>
      <c r="F61" t="s">
        <v>1289</v>
      </c>
      <c r="G61" t="s">
        <v>947</v>
      </c>
      <c r="H61" t="s">
        <v>13</v>
      </c>
      <c r="I61" t="s">
        <v>2023</v>
      </c>
      <c r="J61" t="s">
        <v>13</v>
      </c>
      <c r="K61" t="str">
        <f t="shared" si="8"/>
        <v>{{ title_i_multisamp_per_loc }}</v>
      </c>
      <c r="L61" t="s">
        <v>13</v>
      </c>
      <c r="M61" t="s">
        <v>2022</v>
      </c>
      <c r="N61" t="s">
        <v>947</v>
      </c>
      <c r="O61" t="s">
        <v>947</v>
      </c>
      <c r="P61" t="str">
        <f t="shared" si="9"/>
        <v xml:space="preserve">    title_i_multisamp_per_loc: "Repeat sampling"</v>
      </c>
      <c r="Q61" t="str">
        <f t="shared" si="10"/>
        <v>https://ab-rcsc.github.io/rc-decision-support-tool_concept-library/02_dialog-boxes/01_48_multisamp_per_loc.html</v>
      </c>
      <c r="R61">
        <v>3</v>
      </c>
      <c r="S61">
        <v>48</v>
      </c>
      <c r="T61" t="s">
        <v>1931</v>
      </c>
      <c r="U61" t="str">
        <f t="shared" si="11"/>
        <v>&lt;font color='#FFFFFF'&gt;........................&lt;/font&gt;[{{ title_i_multisamp_per_loc }}](/02_dialog-boxes/01_48_multisamp_per_loc.html)&lt;br&gt;</v>
      </c>
      <c r="V61" s="106" t="s">
        <v>2182</v>
      </c>
      <c r="W61" t="s">
        <v>2023</v>
      </c>
    </row>
    <row r="62" spans="1:23" ht="15.75" x14ac:dyDescent="0.25">
      <c r="A62">
        <v>3</v>
      </c>
      <c r="B62" s="135" t="s">
        <v>428</v>
      </c>
      <c r="C62" s="143" t="s">
        <v>2008</v>
      </c>
      <c r="D62" t="s">
        <v>2117</v>
      </c>
      <c r="E62" t="s">
        <v>1287</v>
      </c>
      <c r="F62" t="s">
        <v>2116</v>
      </c>
      <c r="G62" t="s">
        <v>947</v>
      </c>
      <c r="H62" t="s">
        <v>108</v>
      </c>
      <c r="I62" t="s">
        <v>2115</v>
      </c>
      <c r="J62" t="s">
        <v>108</v>
      </c>
      <c r="K62" t="str">
        <f t="shared" si="8"/>
        <v>{{ title_i_num_cams }}</v>
      </c>
      <c r="L62" t="s">
        <v>108</v>
      </c>
      <c r="M62" t="s">
        <v>2114</v>
      </c>
      <c r="N62" t="s">
        <v>2114</v>
      </c>
      <c r="O62" t="s">
        <v>947</v>
      </c>
      <c r="P62" t="str">
        <f t="shared" si="9"/>
        <v xml:space="preserve">    title_i_num_cams: "Number of cameras available"</v>
      </c>
      <c r="Q62" t="str">
        <f t="shared" si="10"/>
        <v>https://ab-rcsc.github.io/rc-decision-support-tool_concept-library/02_dialog-boxes/01_03_num_cams.html</v>
      </c>
      <c r="R62">
        <v>3</v>
      </c>
      <c r="S62">
        <v>4</v>
      </c>
      <c r="T62" t="s">
        <v>1931</v>
      </c>
      <c r="U62" t="str">
        <f t="shared" si="11"/>
        <v>&lt;font color='#FFFFFF'&gt;........................&lt;/font&gt;[{{ title_i_num_cams }}](/02_dialog-boxes/01_03_num_cams.html)&lt;br&gt;</v>
      </c>
      <c r="V62" s="106" t="s">
        <v>2182</v>
      </c>
      <c r="W62" t="s">
        <v>2115</v>
      </c>
    </row>
    <row r="63" spans="1:23" ht="15.75" x14ac:dyDescent="0.25">
      <c r="A63">
        <v>49</v>
      </c>
      <c r="B63" t="b">
        <v>0</v>
      </c>
      <c r="C63" s="143" t="s">
        <v>2008</v>
      </c>
      <c r="D63" t="s">
        <v>2007</v>
      </c>
      <c r="E63" t="s">
        <v>1289</v>
      </c>
      <c r="F63" t="s">
        <v>1289</v>
      </c>
      <c r="G63" t="s">
        <v>947</v>
      </c>
      <c r="H63" t="s">
        <v>459</v>
      </c>
      <c r="I63" t="s">
        <v>2018</v>
      </c>
      <c r="J63" t="s">
        <v>459</v>
      </c>
      <c r="K63" t="str">
        <f t="shared" si="8"/>
        <v>{{ title_i_num_det }}</v>
      </c>
      <c r="L63" t="s">
        <v>459</v>
      </c>
      <c r="M63" t="s">
        <v>2019</v>
      </c>
      <c r="N63" t="s">
        <v>947</v>
      </c>
      <c r="O63" t="s">
        <v>947</v>
      </c>
      <c r="P63" t="str">
        <f t="shared" si="9"/>
        <v xml:space="preserve">    title_i_num_det: "Number of detections"</v>
      </c>
      <c r="Q63" t="str">
        <f t="shared" si="10"/>
        <v>https://ab-rcsc.github.io/rc-decision-support-tool_concept-library/02_dialog-boxes/01_50_num_det.html</v>
      </c>
      <c r="R63">
        <v>3</v>
      </c>
      <c r="S63">
        <v>50</v>
      </c>
      <c r="T63" t="s">
        <v>1931</v>
      </c>
      <c r="U63" t="str">
        <f t="shared" si="11"/>
        <v>&lt;font color='#FFFFFF'&gt;........................&lt;/font&gt;[{{ title_i_num_det }}](/02_dialog-boxes/01_50_num_det.html)&lt;br&gt;</v>
      </c>
      <c r="V63" s="106" t="s">
        <v>2182</v>
      </c>
      <c r="W63" t="s">
        <v>2018</v>
      </c>
    </row>
    <row r="64" spans="1:23" ht="15.75" x14ac:dyDescent="0.25">
      <c r="A64">
        <v>50</v>
      </c>
      <c r="B64" t="b">
        <v>0</v>
      </c>
      <c r="C64" s="143" t="s">
        <v>2008</v>
      </c>
      <c r="D64" t="s">
        <v>2007</v>
      </c>
      <c r="E64" t="s">
        <v>1289</v>
      </c>
      <c r="F64" t="s">
        <v>1289</v>
      </c>
      <c r="G64" t="s">
        <v>947</v>
      </c>
      <c r="H64" t="s">
        <v>460</v>
      </c>
      <c r="I64" t="s">
        <v>2018</v>
      </c>
      <c r="J64" t="s">
        <v>459</v>
      </c>
      <c r="K64" t="str">
        <f t="shared" si="8"/>
        <v>{{ title_i_num_det }}</v>
      </c>
      <c r="L64" t="s">
        <v>459</v>
      </c>
      <c r="M64" t="s">
        <v>2017</v>
      </c>
      <c r="N64" t="s">
        <v>947</v>
      </c>
      <c r="O64" t="s">
        <v>947</v>
      </c>
      <c r="P64" t="str">
        <f t="shared" si="9"/>
        <v xml:space="preserve">    title_i_num_det: "Number of individuals"</v>
      </c>
      <c r="Q64" t="str">
        <f t="shared" si="10"/>
        <v>https://ab-rcsc.github.io/rc-decision-support-tool_concept-library/02_dialog-boxes/01_50_num_det.html</v>
      </c>
      <c r="R64" t="e">
        <v>#N/A</v>
      </c>
      <c r="S64">
        <v>50</v>
      </c>
      <c r="T64" t="s">
        <v>1931</v>
      </c>
      <c r="U64" t="str">
        <f t="shared" si="11"/>
        <v>&lt;font color='#FFFFFF'&gt;........................&lt;/font&gt;[{{ title_i_num_det }}](/02_dialog-boxes/01_50_num_det.html)&lt;br&gt;</v>
      </c>
      <c r="V64" s="106" t="s">
        <v>2182</v>
      </c>
      <c r="W64" t="s">
        <v>2018</v>
      </c>
    </row>
    <row r="65" spans="1:23" ht="15.75" x14ac:dyDescent="0.25">
      <c r="A65">
        <v>51</v>
      </c>
      <c r="B65" t="b">
        <v>0</v>
      </c>
      <c r="C65" s="143" t="s">
        <v>2008</v>
      </c>
      <c r="D65" t="s">
        <v>2007</v>
      </c>
      <c r="E65" t="s">
        <v>1289</v>
      </c>
      <c r="F65" t="s">
        <v>1289</v>
      </c>
      <c r="G65" t="s">
        <v>947</v>
      </c>
      <c r="H65" t="s">
        <v>461</v>
      </c>
      <c r="I65" t="s">
        <v>2016</v>
      </c>
      <c r="J65" t="s">
        <v>461</v>
      </c>
      <c r="K65" t="str">
        <f t="shared" si="8"/>
        <v>{{ title_i_num_recap }}</v>
      </c>
      <c r="L65" t="s">
        <v>461</v>
      </c>
      <c r="M65" t="s">
        <v>2015</v>
      </c>
      <c r="N65" t="s">
        <v>947</v>
      </c>
      <c r="O65" t="s">
        <v>947</v>
      </c>
      <c r="P65" t="str">
        <f t="shared" si="9"/>
        <v xml:space="preserve">    title_i_num_recap: "Number of recaptures"</v>
      </c>
      <c r="Q65" t="str">
        <f t="shared" si="10"/>
        <v>https://ab-rcsc.github.io/rc-decision-support-tool_concept-library/02_dialog-boxes/01_52_num_recap.html</v>
      </c>
      <c r="R65">
        <v>3</v>
      </c>
      <c r="S65">
        <v>52</v>
      </c>
      <c r="T65" t="s">
        <v>1931</v>
      </c>
      <c r="U65" t="str">
        <f t="shared" si="11"/>
        <v>&lt;font color='#FFFFFF'&gt;........................&lt;/font&gt;[{{ title_i_num_recap }}](/02_dialog-boxes/01_52_num_recap.html)&lt;br&gt;</v>
      </c>
      <c r="V65" s="106" t="s">
        <v>2182</v>
      </c>
      <c r="W65" t="s">
        <v>2016</v>
      </c>
    </row>
    <row r="66" spans="1:23" ht="15.75" x14ac:dyDescent="0.25">
      <c r="A66">
        <v>12</v>
      </c>
      <c r="B66" s="135" t="s">
        <v>428</v>
      </c>
      <c r="C66" s="143" t="s">
        <v>2008</v>
      </c>
      <c r="D66" t="s">
        <v>2046</v>
      </c>
      <c r="E66" t="s">
        <v>1285</v>
      </c>
      <c r="F66" t="s">
        <v>1285</v>
      </c>
      <c r="G66" t="s">
        <v>947</v>
      </c>
      <c r="H66" t="s">
        <v>18</v>
      </c>
      <c r="I66" t="s">
        <v>2093</v>
      </c>
      <c r="J66" t="s">
        <v>18</v>
      </c>
      <c r="K66" t="str">
        <f t="shared" si="8"/>
        <v>{{ title_i_obj_targ_sp }}</v>
      </c>
      <c r="L66" t="s">
        <v>18</v>
      </c>
      <c r="M66" t="s">
        <v>2092</v>
      </c>
      <c r="N66" t="s">
        <v>2091</v>
      </c>
      <c r="O66" t="s">
        <v>947</v>
      </c>
      <c r="P66" t="str">
        <f t="shared" si="9"/>
        <v xml:space="preserve">    title_i_obj_targ_sp: "Single *vs.* multiple"</v>
      </c>
      <c r="Q66" t="str">
        <f t="shared" si="10"/>
        <v>https://ab-rcsc.github.io/rc-decision-support-tool_concept-library/02_dialog-boxes/01_12_obj_targ_sp.html</v>
      </c>
      <c r="R66">
        <v>3</v>
      </c>
      <c r="S66">
        <v>16</v>
      </c>
      <c r="T66" t="s">
        <v>1931</v>
      </c>
      <c r="U66" t="str">
        <f t="shared" si="11"/>
        <v>&lt;font color='#FFFFFF'&gt;........................&lt;/font&gt;[{{ title_i_obj_targ_sp }}](/02_dialog-boxes/01_12_obj_targ_sp.html)&lt;br&gt;</v>
      </c>
      <c r="V66" s="106" t="s">
        <v>2182</v>
      </c>
      <c r="W66" t="s">
        <v>2093</v>
      </c>
    </row>
    <row r="67" spans="1:23" ht="15.75" x14ac:dyDescent="0.25">
      <c r="A67">
        <v>2</v>
      </c>
      <c r="B67" s="135" t="s">
        <v>428</v>
      </c>
      <c r="C67" s="143" t="s">
        <v>2008</v>
      </c>
      <c r="D67" t="s">
        <v>2117</v>
      </c>
      <c r="E67" t="s">
        <v>1287</v>
      </c>
      <c r="F67" t="s">
        <v>2121</v>
      </c>
      <c r="G67" t="s">
        <v>947</v>
      </c>
      <c r="H67" t="s">
        <v>440</v>
      </c>
      <c r="I67" t="s">
        <v>2120</v>
      </c>
      <c r="J67" t="s">
        <v>440</v>
      </c>
      <c r="K67" t="str">
        <f t="shared" si="8"/>
        <v>{{ title_i_objective }}</v>
      </c>
      <c r="L67" t="s">
        <v>440</v>
      </c>
      <c r="M67" s="141" t="s">
        <v>2119</v>
      </c>
      <c r="N67" t="s">
        <v>947</v>
      </c>
      <c r="O67" t="s">
        <v>2118</v>
      </c>
      <c r="P67" t="str">
        <f t="shared" si="9"/>
        <v xml:space="preserve">    title_i_objective: "Variable of interest"</v>
      </c>
      <c r="Q67" t="str">
        <f t="shared" si="10"/>
        <v>https://ab-rcsc.github.io/rc-decision-support-tool_concept-library/02_dialog-boxes/01_02_objective.html</v>
      </c>
      <c r="R67">
        <v>3</v>
      </c>
      <c r="S67">
        <v>3</v>
      </c>
      <c r="T67" t="s">
        <v>1931</v>
      </c>
      <c r="U67" t="str">
        <f t="shared" si="11"/>
        <v>&lt;font color='#FFFFFF'&gt;........................&lt;/font&gt;[{{ title_i_objective }}](/02_dialog-boxes/01_02_objective.html)&lt;br&gt;</v>
      </c>
      <c r="V67" s="106" t="s">
        <v>2182</v>
      </c>
      <c r="W67" t="s">
        <v>2120</v>
      </c>
    </row>
    <row r="68" spans="1:23" x14ac:dyDescent="0.25">
      <c r="A68" t="s">
        <v>947</v>
      </c>
      <c r="B68" t="s">
        <v>947</v>
      </c>
      <c r="C68" s="136" t="s">
        <v>2126</v>
      </c>
      <c r="D68" t="s">
        <v>947</v>
      </c>
      <c r="E68" s="12" t="s">
        <v>1287</v>
      </c>
      <c r="F68" t="s">
        <v>947</v>
      </c>
      <c r="G68" t="s">
        <v>947</v>
      </c>
      <c r="H68" t="s">
        <v>947</v>
      </c>
      <c r="I68" t="s">
        <v>947</v>
      </c>
      <c r="J68" t="s">
        <v>947</v>
      </c>
      <c r="K68" t="s">
        <v>947</v>
      </c>
      <c r="L68" s="12" t="s">
        <v>2146</v>
      </c>
      <c r="M68" s="12" t="s">
        <v>1287</v>
      </c>
      <c r="N68" t="s">
        <v>947</v>
      </c>
      <c r="O68" t="s">
        <v>947</v>
      </c>
      <c r="R68">
        <v>1</v>
      </c>
      <c r="S68">
        <v>1</v>
      </c>
      <c r="V68" s="106" t="s">
        <v>2182</v>
      </c>
      <c r="W68" t="e">
        <v>#N/A</v>
      </c>
    </row>
    <row r="69" spans="1:23" ht="15.75" x14ac:dyDescent="0.25">
      <c r="A69">
        <v>52</v>
      </c>
      <c r="B69" t="b">
        <v>0</v>
      </c>
      <c r="C69" s="143" t="s">
        <v>2008</v>
      </c>
      <c r="D69" t="s">
        <v>2007</v>
      </c>
      <c r="E69" t="s">
        <v>1289</v>
      </c>
      <c r="F69" t="s">
        <v>1289</v>
      </c>
      <c r="G69" t="s">
        <v>947</v>
      </c>
      <c r="H69" t="s">
        <v>462</v>
      </c>
      <c r="I69" s="142" t="s">
        <v>2014</v>
      </c>
      <c r="J69" s="142" t="s">
        <v>1929</v>
      </c>
      <c r="K69" t="str">
        <f>"{{ title_i_"&amp;J69&amp;" }}"</f>
        <v>{{ title_i_overdispersion_zeroinflation }}</v>
      </c>
      <c r="L69" t="s">
        <v>1929</v>
      </c>
      <c r="M69" t="s">
        <v>2013</v>
      </c>
      <c r="N69" t="s">
        <v>947</v>
      </c>
      <c r="O69" t="s">
        <v>947</v>
      </c>
      <c r="P69" t="str">
        <f>"    title_i_"&amp;J69&amp;": "&amp;""""&amp;M69&amp;""""</f>
        <v xml:space="preserve">    title_i_overdispersion_zeroinflation: "Overdispersion &amp; Zero-inflation"</v>
      </c>
      <c r="Q69" t="str">
        <f>"https://ab-rcsc.github.io/rc-decision-support-tool_concept-library/02_dialog-boxes/"&amp;I69&amp;".html"</f>
        <v>https://ab-rcsc.github.io/rc-decision-support-tool_concept-library/02_dialog-boxes/01_53_overdispersion_zeroinflation.html</v>
      </c>
      <c r="R69">
        <v>3</v>
      </c>
      <c r="S69">
        <v>53</v>
      </c>
      <c r="T69" s="103" t="s">
        <v>1931</v>
      </c>
      <c r="U69" t="str">
        <f>T69&amp;K69&amp;"](/02_dialog-boxes/"&amp;I69&amp;".html)&lt;br&gt;"</f>
        <v>&lt;font color='#FFFFFF'&gt;........................&lt;/font&gt;[{{ title_i_overdispersion_zeroinflation }}](/02_dialog-boxes/01_53_overdispersion_zeroinflation.html)&lt;br&gt;</v>
      </c>
      <c r="V69" s="106" t="s">
        <v>2182</v>
      </c>
      <c r="W69" t="e">
        <v>#N/A</v>
      </c>
    </row>
    <row r="70" spans="1:23" x14ac:dyDescent="0.25">
      <c r="A70" t="s">
        <v>947</v>
      </c>
      <c r="B70" t="s">
        <v>947</v>
      </c>
      <c r="C70" s="136" t="s">
        <v>2126</v>
      </c>
      <c r="D70" t="s">
        <v>947</v>
      </c>
      <c r="E70" t="s">
        <v>947</v>
      </c>
      <c r="F70" t="s">
        <v>947</v>
      </c>
      <c r="G70" t="s">
        <v>947</v>
      </c>
      <c r="H70" t="s">
        <v>947</v>
      </c>
      <c r="I70" t="s">
        <v>947</v>
      </c>
      <c r="J70" t="s">
        <v>947</v>
      </c>
      <c r="K70" t="s">
        <v>947</v>
      </c>
      <c r="L70" s="12" t="s">
        <v>2147</v>
      </c>
      <c r="M70" s="12" t="s">
        <v>500</v>
      </c>
      <c r="N70" t="s">
        <v>947</v>
      </c>
      <c r="O70" t="s">
        <v>947</v>
      </c>
      <c r="R70">
        <v>1</v>
      </c>
      <c r="S70">
        <v>54</v>
      </c>
      <c r="V70" s="106" t="s">
        <v>2182</v>
      </c>
      <c r="W70" t="e">
        <v>#N/A</v>
      </c>
    </row>
    <row r="71" spans="1:23" x14ac:dyDescent="0.25">
      <c r="A71" t="s">
        <v>947</v>
      </c>
      <c r="B71" t="s">
        <v>947</v>
      </c>
      <c r="C71" s="136" t="s">
        <v>2126</v>
      </c>
      <c r="D71" t="s">
        <v>947</v>
      </c>
      <c r="E71" t="s">
        <v>947</v>
      </c>
      <c r="F71" t="s">
        <v>947</v>
      </c>
      <c r="G71" t="s">
        <v>947</v>
      </c>
      <c r="H71" t="s">
        <v>947</v>
      </c>
      <c r="I71" t="s">
        <v>947</v>
      </c>
      <c r="J71" t="s">
        <v>947</v>
      </c>
      <c r="K71" t="s">
        <v>947</v>
      </c>
      <c r="L71" s="12" t="s">
        <v>2148</v>
      </c>
      <c r="M71" s="12" t="s">
        <v>2140</v>
      </c>
      <c r="N71" t="s">
        <v>947</v>
      </c>
      <c r="O71" t="s">
        <v>947</v>
      </c>
      <c r="R71">
        <v>2</v>
      </c>
      <c r="S71">
        <v>75</v>
      </c>
      <c r="V71" s="106" t="s">
        <v>2182</v>
      </c>
      <c r="W71" t="e">
        <v>#N/A</v>
      </c>
    </row>
    <row r="72" spans="1:23" x14ac:dyDescent="0.25">
      <c r="A72" t="s">
        <v>947</v>
      </c>
      <c r="B72" t="s">
        <v>947</v>
      </c>
      <c r="C72" s="136" t="s">
        <v>2126</v>
      </c>
      <c r="D72" t="s">
        <v>947</v>
      </c>
      <c r="E72" t="s">
        <v>947</v>
      </c>
      <c r="F72" t="s">
        <v>947</v>
      </c>
      <c r="G72" t="s">
        <v>947</v>
      </c>
      <c r="H72" t="s">
        <v>947</v>
      </c>
      <c r="I72" t="s">
        <v>947</v>
      </c>
      <c r="J72" t="s">
        <v>947</v>
      </c>
      <c r="K72" t="s">
        <v>947</v>
      </c>
      <c r="L72" s="12" t="s">
        <v>2149</v>
      </c>
      <c r="M72" s="12" t="s">
        <v>2141</v>
      </c>
      <c r="N72" t="s">
        <v>947</v>
      </c>
      <c r="O72" t="s">
        <v>947</v>
      </c>
      <c r="R72">
        <v>2</v>
      </c>
      <c r="S72">
        <v>56</v>
      </c>
      <c r="V72" s="106" t="s">
        <v>2182</v>
      </c>
      <c r="W72" t="e">
        <v>#N/A</v>
      </c>
    </row>
    <row r="73" spans="1:23" x14ac:dyDescent="0.25">
      <c r="A73" t="s">
        <v>947</v>
      </c>
      <c r="B73" t="s">
        <v>947</v>
      </c>
      <c r="C73" s="136" t="s">
        <v>2126</v>
      </c>
      <c r="D73" t="s">
        <v>947</v>
      </c>
      <c r="E73" t="s">
        <v>947</v>
      </c>
      <c r="F73" t="s">
        <v>947</v>
      </c>
      <c r="G73" t="s">
        <v>947</v>
      </c>
      <c r="H73" t="s">
        <v>947</v>
      </c>
      <c r="I73" t="s">
        <v>947</v>
      </c>
      <c r="J73" t="s">
        <v>947</v>
      </c>
      <c r="K73" t="s">
        <v>947</v>
      </c>
      <c r="L73" s="12" t="s">
        <v>2150</v>
      </c>
      <c r="M73" s="12" t="s">
        <v>1962</v>
      </c>
      <c r="N73" t="s">
        <v>947</v>
      </c>
      <c r="O73" t="s">
        <v>947</v>
      </c>
      <c r="R73">
        <v>2</v>
      </c>
      <c r="S73">
        <v>55</v>
      </c>
      <c r="V73" s="106" t="s">
        <v>2182</v>
      </c>
      <c r="W73" t="e">
        <v>#N/A</v>
      </c>
    </row>
    <row r="74" spans="1:23" x14ac:dyDescent="0.25">
      <c r="A74" t="s">
        <v>947</v>
      </c>
      <c r="B74" t="s">
        <v>947</v>
      </c>
      <c r="C74" s="136" t="s">
        <v>947</v>
      </c>
      <c r="D74" t="s">
        <v>947</v>
      </c>
      <c r="E74" t="s">
        <v>947</v>
      </c>
      <c r="F74" t="s">
        <v>947</v>
      </c>
      <c r="G74" t="s">
        <v>947</v>
      </c>
      <c r="H74" t="s">
        <v>947</v>
      </c>
      <c r="I74" t="s">
        <v>2183</v>
      </c>
      <c r="J74" t="s">
        <v>947</v>
      </c>
      <c r="K74" t="s">
        <v>947</v>
      </c>
      <c r="L74" s="12" t="s">
        <v>2151</v>
      </c>
      <c r="M74" s="12" t="s">
        <v>1504</v>
      </c>
      <c r="N74" t="s">
        <v>947</v>
      </c>
      <c r="O74" t="s">
        <v>947</v>
      </c>
      <c r="R74">
        <v>2</v>
      </c>
      <c r="S74">
        <v>77</v>
      </c>
      <c r="V74" s="106" t="s">
        <v>2182</v>
      </c>
      <c r="W74" t="s">
        <v>2183</v>
      </c>
    </row>
    <row r="75" spans="1:23" x14ac:dyDescent="0.25">
      <c r="A75" t="s">
        <v>947</v>
      </c>
      <c r="B75" t="s">
        <v>947</v>
      </c>
      <c r="C75" s="136" t="s">
        <v>2126</v>
      </c>
      <c r="D75" t="s">
        <v>947</v>
      </c>
      <c r="E75" t="s">
        <v>947</v>
      </c>
      <c r="F75" t="s">
        <v>947</v>
      </c>
      <c r="G75" t="s">
        <v>947</v>
      </c>
      <c r="H75" t="s">
        <v>947</v>
      </c>
      <c r="I75" t="s">
        <v>947</v>
      </c>
      <c r="J75" t="s">
        <v>947</v>
      </c>
      <c r="K75" t="s">
        <v>947</v>
      </c>
      <c r="L75" s="12" t="s">
        <v>2152</v>
      </c>
      <c r="M75" s="12" t="s">
        <v>2142</v>
      </c>
      <c r="N75" t="s">
        <v>947</v>
      </c>
      <c r="O75" t="s">
        <v>947</v>
      </c>
      <c r="R75">
        <v>1</v>
      </c>
      <c r="S75">
        <v>76</v>
      </c>
      <c r="V75" s="106" t="s">
        <v>2182</v>
      </c>
      <c r="W75" t="e">
        <v>#N/A</v>
      </c>
    </row>
    <row r="76" spans="1:23" ht="15.75" x14ac:dyDescent="0.25">
      <c r="A76">
        <v>10</v>
      </c>
      <c r="B76" s="135" t="s">
        <v>428</v>
      </c>
      <c r="C76" s="143" t="s">
        <v>2008</v>
      </c>
      <c r="D76" s="146" t="s">
        <v>2097</v>
      </c>
      <c r="E76" t="s">
        <v>1284</v>
      </c>
      <c r="F76" t="s">
        <v>2100</v>
      </c>
      <c r="G76" t="s">
        <v>947</v>
      </c>
      <c r="H76" t="s">
        <v>441</v>
      </c>
      <c r="I76" s="146" t="s">
        <v>2099</v>
      </c>
      <c r="J76" t="s">
        <v>441</v>
      </c>
      <c r="K76" t="str">
        <f t="shared" ref="K76:K95" si="12">"{{ title_i_"&amp;J76&amp;" }}"</f>
        <v>{{ title_i_sp_asymptote }}</v>
      </c>
      <c r="L76" t="s">
        <v>441</v>
      </c>
      <c r="M76" t="s">
        <v>2098</v>
      </c>
      <c r="N76" t="s">
        <v>947</v>
      </c>
      <c r="O76" t="s">
        <v>947</v>
      </c>
      <c r="P76" t="str">
        <f t="shared" ref="P76:P95" si="13">"    title_i_"&amp;J76&amp;": "&amp;""""&amp;M76&amp;""""</f>
        <v xml:space="preserve">    title_i_sp_asymptote: "Species-accumulation asymptote"</v>
      </c>
      <c r="Q76" t="str">
        <f t="shared" ref="Q76:Q95" si="14">"https://ab-rcsc.github.io/rc-decision-support-tool_concept-library/02_dialog-boxes/"&amp;I76&amp;".html"</f>
        <v>https://ab-rcsc.github.io/rc-decision-support-tool_concept-library/02_dialog-boxes/01_10_sp_asymptote.html</v>
      </c>
      <c r="R76">
        <v>3</v>
      </c>
      <c r="S76">
        <v>12</v>
      </c>
      <c r="T76" t="s">
        <v>1931</v>
      </c>
      <c r="U76" t="str">
        <f t="shared" ref="U76:U95" si="15">T76&amp;K76&amp;"](/02_dialog-boxes/"&amp;I76&amp;".html)&lt;br&gt;"</f>
        <v>&lt;font color='#FFFFFF'&gt;........................&lt;/font&gt;[{{ title_i_sp_asymptote }}](/02_dialog-boxes/01_10_sp_asymptote.html)&lt;br&gt;</v>
      </c>
      <c r="V76" s="106" t="s">
        <v>2182</v>
      </c>
      <c r="W76" t="s">
        <v>2099</v>
      </c>
    </row>
    <row r="77" spans="1:23" ht="15.75" x14ac:dyDescent="0.25">
      <c r="A77" s="103">
        <v>21</v>
      </c>
      <c r="B77" s="103" t="b">
        <v>0</v>
      </c>
      <c r="C77" s="144" t="s">
        <v>2008</v>
      </c>
      <c r="D77" s="103" t="s">
        <v>2046</v>
      </c>
      <c r="E77" s="103" t="s">
        <v>1285</v>
      </c>
      <c r="F77" s="103" t="s">
        <v>2056</v>
      </c>
      <c r="G77" s="103" t="s">
        <v>947</v>
      </c>
      <c r="H77" s="103" t="s">
        <v>15</v>
      </c>
      <c r="I77" s="103" t="s">
        <v>2072</v>
      </c>
      <c r="J77" s="103" t="s">
        <v>15</v>
      </c>
      <c r="K77" t="str">
        <f t="shared" si="12"/>
        <v>{{ title_i_sp_behav }}</v>
      </c>
      <c r="L77" t="s">
        <v>15</v>
      </c>
      <c r="M77" s="103" t="s">
        <v>2071</v>
      </c>
      <c r="N77" t="s">
        <v>947</v>
      </c>
      <c r="O77" t="s">
        <v>947</v>
      </c>
      <c r="P77" t="str">
        <f t="shared" si="13"/>
        <v xml:space="preserve">    title_i_sp_behav: "Behaviour (Investigative)"</v>
      </c>
      <c r="Q77" t="str">
        <f t="shared" si="14"/>
        <v>https://ab-rcsc.github.io/rc-decision-support-tool_concept-library/02_dialog-boxes/01_21_sp_behav.html</v>
      </c>
      <c r="R77">
        <v>3</v>
      </c>
      <c r="S77">
        <v>25</v>
      </c>
      <c r="T77" t="s">
        <v>1931</v>
      </c>
      <c r="U77" t="str">
        <f t="shared" si="15"/>
        <v>&lt;font color='#FFFFFF'&gt;........................&lt;/font&gt;[{{ title_i_sp_behav }}](/02_dialog-boxes/01_21_sp_behav.html)&lt;br&gt;</v>
      </c>
      <c r="V77" s="106" t="s">
        <v>2182</v>
      </c>
      <c r="W77" t="s">
        <v>2072</v>
      </c>
    </row>
    <row r="78" spans="1:23" ht="15.75" x14ac:dyDescent="0.25">
      <c r="A78" s="103">
        <v>31</v>
      </c>
      <c r="B78" s="103" t="b">
        <v>0</v>
      </c>
      <c r="C78" s="144" t="s">
        <v>2008</v>
      </c>
      <c r="D78" s="103" t="s">
        <v>2046</v>
      </c>
      <c r="E78" s="103" t="s">
        <v>1285</v>
      </c>
      <c r="F78" s="103" t="s">
        <v>2045</v>
      </c>
      <c r="G78" s="103" t="s">
        <v>947</v>
      </c>
      <c r="H78" s="103" t="s">
        <v>438</v>
      </c>
      <c r="I78" s="103" t="s">
        <v>2053</v>
      </c>
      <c r="J78" s="103" t="s">
        <v>438</v>
      </c>
      <c r="K78" t="str">
        <f t="shared" si="12"/>
        <v>{{ title_i_sp_behav_mult }}</v>
      </c>
      <c r="L78" t="s">
        <v>438</v>
      </c>
      <c r="M78" s="103" t="s">
        <v>2052</v>
      </c>
      <c r="N78" t="s">
        <v>947</v>
      </c>
      <c r="O78" t="s">
        <v>947</v>
      </c>
      <c r="P78" t="str">
        <f t="shared" si="13"/>
        <v xml:space="preserve">    title_i_sp_behav_mult: "Behaviour (Multiple species)"</v>
      </c>
      <c r="Q78" t="str">
        <f t="shared" si="14"/>
        <v>https://ab-rcsc.github.io/rc-decision-support-tool_concept-library/02_dialog-boxes/01_32_sp_behav_multi.html</v>
      </c>
      <c r="R78">
        <v>3</v>
      </c>
      <c r="S78">
        <v>37</v>
      </c>
      <c r="T78" t="s">
        <v>1931</v>
      </c>
      <c r="U78" t="str">
        <f t="shared" si="15"/>
        <v>&lt;font color='#FFFFFF'&gt;........................&lt;/font&gt;[{{ title_i_sp_behav_mult }}](/02_dialog-boxes/01_32_sp_behav_multi.html)&lt;br&gt;</v>
      </c>
      <c r="V78" s="106" t="s">
        <v>2182</v>
      </c>
      <c r="W78" t="s">
        <v>2053</v>
      </c>
    </row>
    <row r="79" spans="1:23" ht="15.75" x14ac:dyDescent="0.25">
      <c r="A79" s="103">
        <v>22</v>
      </c>
      <c r="B79" s="103" t="b">
        <v>0</v>
      </c>
      <c r="C79" s="144" t="s">
        <v>2008</v>
      </c>
      <c r="D79" s="103" t="s">
        <v>2046</v>
      </c>
      <c r="E79" s="103" t="s">
        <v>1285</v>
      </c>
      <c r="F79" s="103" t="s">
        <v>2056</v>
      </c>
      <c r="G79" s="103" t="s">
        <v>947</v>
      </c>
      <c r="H79" s="103" t="s">
        <v>19</v>
      </c>
      <c r="I79" s="103" t="s">
        <v>2070</v>
      </c>
      <c r="J79" s="103" t="s">
        <v>19</v>
      </c>
      <c r="K79" t="str">
        <f t="shared" si="12"/>
        <v>{{ title_i_sp_behav_season }}</v>
      </c>
      <c r="L79" t="s">
        <v>19</v>
      </c>
      <c r="M79" s="103" t="s">
        <v>2069</v>
      </c>
      <c r="N79" t="s">
        <v>947</v>
      </c>
      <c r="O79" t="s">
        <v>947</v>
      </c>
      <c r="P79" t="str">
        <f t="shared" si="13"/>
        <v xml:space="preserve">    title_i_sp_behav_season: "Behaviour (Seasonal)"</v>
      </c>
      <c r="Q79" t="str">
        <f t="shared" si="14"/>
        <v>https://ab-rcsc.github.io/rc-decision-support-tool_concept-library/02_dialog-boxes/01_22_sp_behav_season.html</v>
      </c>
      <c r="R79">
        <v>3</v>
      </c>
      <c r="S79">
        <v>26</v>
      </c>
      <c r="T79" t="s">
        <v>1931</v>
      </c>
      <c r="U79" t="str">
        <f t="shared" si="15"/>
        <v>&lt;font color='#FFFFFF'&gt;........................&lt;/font&gt;[{{ title_i_sp_behav_season }}](/02_dialog-boxes/01_22_sp_behav_season.html)&lt;br&gt;</v>
      </c>
      <c r="V79" s="106" t="s">
        <v>2182</v>
      </c>
      <c r="W79" t="s">
        <v>2070</v>
      </c>
    </row>
    <row r="80" spans="1:23" ht="15.75" x14ac:dyDescent="0.25">
      <c r="A80" s="103">
        <v>29</v>
      </c>
      <c r="B80" s="103" t="s">
        <v>429</v>
      </c>
      <c r="C80" s="144" t="s">
        <v>2008</v>
      </c>
      <c r="D80" s="103" t="s">
        <v>2046</v>
      </c>
      <c r="E80" s="103" t="s">
        <v>1285</v>
      </c>
      <c r="F80" s="103" t="s">
        <v>2056</v>
      </c>
      <c r="G80" s="103" t="s">
        <v>947</v>
      </c>
      <c r="H80" s="103" t="s">
        <v>457</v>
      </c>
      <c r="I80" s="103" t="s">
        <v>2055</v>
      </c>
      <c r="J80" s="103" t="s">
        <v>457</v>
      </c>
      <c r="K80" t="str">
        <f t="shared" si="12"/>
        <v>{{ title_i_sp_common_pop_lg }}</v>
      </c>
      <c r="L80" t="s">
        <v>457</v>
      </c>
      <c r="M80" s="103" t="s">
        <v>2054</v>
      </c>
      <c r="N80" t="s">
        <v>947</v>
      </c>
      <c r="O80" t="s">
        <v>947</v>
      </c>
      <c r="P80" t="str">
        <f t="shared" si="13"/>
        <v xml:space="preserve">    title_i_sp_common_pop_lg: "Study population size"</v>
      </c>
      <c r="Q80" t="str">
        <f t="shared" si="14"/>
        <v>https://ab-rcsc.github.io/rc-decision-support-tool_concept-library/02_dialog-boxes/01_30_sp_common_pop_lg.html</v>
      </c>
      <c r="R80">
        <v>3</v>
      </c>
      <c r="S80">
        <v>34</v>
      </c>
      <c r="T80" t="s">
        <v>1931</v>
      </c>
      <c r="U80" t="str">
        <f t="shared" si="15"/>
        <v>&lt;font color='#FFFFFF'&gt;........................&lt;/font&gt;[{{ title_i_sp_common_pop_lg }}](/02_dialog-boxes/01_30_sp_common_pop_lg.html)&lt;br&gt;</v>
      </c>
      <c r="V80" s="106" t="s">
        <v>2182</v>
      </c>
      <c r="W80" t="s">
        <v>2055</v>
      </c>
    </row>
    <row r="81" spans="1:23" ht="15.75" x14ac:dyDescent="0.25">
      <c r="A81" s="103">
        <v>15</v>
      </c>
      <c r="B81" s="103" t="s">
        <v>429</v>
      </c>
      <c r="C81" s="144" t="s">
        <v>2008</v>
      </c>
      <c r="D81" s="103" t="s">
        <v>2046</v>
      </c>
      <c r="E81" s="103" t="s">
        <v>1285</v>
      </c>
      <c r="F81" s="103" t="s">
        <v>2056</v>
      </c>
      <c r="G81" s="103" t="s">
        <v>947</v>
      </c>
      <c r="H81" s="103" t="s">
        <v>458</v>
      </c>
      <c r="I81" s="103" t="s">
        <v>2085</v>
      </c>
      <c r="J81" s="103" t="s">
        <v>458</v>
      </c>
      <c r="K81" t="str">
        <f t="shared" si="12"/>
        <v>{{ title_i_sp_dens_low }}</v>
      </c>
      <c r="L81" t="s">
        <v>458</v>
      </c>
      <c r="M81" s="103" t="s">
        <v>2084</v>
      </c>
      <c r="N81" t="s">
        <v>947</v>
      </c>
      <c r="O81" t="s">
        <v>947</v>
      </c>
      <c r="P81" t="str">
        <f t="shared" si="13"/>
        <v xml:space="preserve">    title_i_sp_dens_low: "Low density species"</v>
      </c>
      <c r="Q81" t="str">
        <f t="shared" si="14"/>
        <v>https://ab-rcsc.github.io/rc-decision-support-tool_concept-library/02_dialog-boxes/01_15_sp_dens_low.html</v>
      </c>
      <c r="R81">
        <v>3</v>
      </c>
      <c r="S81">
        <v>19</v>
      </c>
      <c r="T81" t="s">
        <v>1931</v>
      </c>
      <c r="U81" t="str">
        <f t="shared" si="15"/>
        <v>&lt;font color='#FFFFFF'&gt;........................&lt;/font&gt;[{{ title_i_sp_dens_low }}](/02_dialog-boxes/01_15_sp_dens_low.html)&lt;br&gt;</v>
      </c>
      <c r="V81" s="106" t="s">
        <v>2182</v>
      </c>
      <c r="W81" t="s">
        <v>2085</v>
      </c>
    </row>
    <row r="82" spans="1:23" ht="15.75" x14ac:dyDescent="0.25">
      <c r="A82" s="103">
        <v>20</v>
      </c>
      <c r="B82" s="103" t="s">
        <v>428</v>
      </c>
      <c r="C82" s="144" t="s">
        <v>2008</v>
      </c>
      <c r="D82" s="103" t="s">
        <v>2046</v>
      </c>
      <c r="E82" s="103" t="s">
        <v>1285</v>
      </c>
      <c r="F82" s="103" t="s">
        <v>2056</v>
      </c>
      <c r="G82" s="103" t="s">
        <v>947</v>
      </c>
      <c r="H82" s="103" t="s">
        <v>12</v>
      </c>
      <c r="I82" s="103" t="s">
        <v>2074</v>
      </c>
      <c r="J82" s="103" t="s">
        <v>12</v>
      </c>
      <c r="K82" t="str">
        <f t="shared" si="12"/>
        <v>{{ title_i_sp_detprob_cat }}</v>
      </c>
      <c r="L82" t="s">
        <v>12</v>
      </c>
      <c r="M82" s="103" t="s">
        <v>2042</v>
      </c>
      <c r="N82" t="s">
        <v>2073</v>
      </c>
      <c r="O82" t="s">
        <v>947</v>
      </c>
      <c r="P82" t="str">
        <f t="shared" si="13"/>
        <v xml:space="preserve">    title_i_sp_detprob_cat: "Detection probability"</v>
      </c>
      <c r="Q82" t="str">
        <f t="shared" si="14"/>
        <v>https://ab-rcsc.github.io/rc-decision-support-tool_concept-library/02_dialog-boxes/01_20_sp_detprob_cat.html</v>
      </c>
      <c r="R82">
        <v>3</v>
      </c>
      <c r="S82">
        <v>24</v>
      </c>
      <c r="T82" t="s">
        <v>1931</v>
      </c>
      <c r="U82" t="str">
        <f t="shared" si="15"/>
        <v>&lt;font color='#FFFFFF'&gt;........................&lt;/font&gt;[{{ title_i_sp_detprob_cat }}](/02_dialog-boxes/01_20_sp_detprob_cat.html)&lt;br&gt;</v>
      </c>
      <c r="V82" s="106" t="s">
        <v>2182</v>
      </c>
      <c r="W82" t="s">
        <v>2074</v>
      </c>
    </row>
    <row r="83" spans="1:23" ht="15.75" x14ac:dyDescent="0.25">
      <c r="A83">
        <v>35</v>
      </c>
      <c r="B83" t="b">
        <v>0</v>
      </c>
      <c r="C83" s="143" t="s">
        <v>2008</v>
      </c>
      <c r="D83" t="s">
        <v>2046</v>
      </c>
      <c r="E83" t="s">
        <v>1285</v>
      </c>
      <c r="F83" t="s">
        <v>2045</v>
      </c>
      <c r="G83" t="s">
        <v>947</v>
      </c>
      <c r="H83" t="s">
        <v>2043</v>
      </c>
      <c r="I83" t="s">
        <v>2044</v>
      </c>
      <c r="J83" t="s">
        <v>2043</v>
      </c>
      <c r="K83" t="str">
        <f t="shared" si="12"/>
        <v>{{ title_i_sp_detprob_cat_multi }}</v>
      </c>
      <c r="L83" t="s">
        <v>2043</v>
      </c>
      <c r="M83" t="s">
        <v>2042</v>
      </c>
      <c r="N83" t="s">
        <v>947</v>
      </c>
      <c r="O83" t="s">
        <v>947</v>
      </c>
      <c r="P83" t="str">
        <f t="shared" si="13"/>
        <v xml:space="preserve">    title_i_sp_detprob_cat_multi: "Detection probability"</v>
      </c>
      <c r="Q83" t="str">
        <f t="shared" si="14"/>
        <v>https://ab-rcsc.github.io/rc-decision-support-tool_concept-library/02_dialog-boxes/01_36_sp_detprob_cat_multi.html</v>
      </c>
      <c r="R83">
        <v>3</v>
      </c>
      <c r="S83">
        <v>39</v>
      </c>
      <c r="T83" t="s">
        <v>1931</v>
      </c>
      <c r="U83" t="str">
        <f t="shared" si="15"/>
        <v>&lt;font color='#FFFFFF'&gt;........................&lt;/font&gt;[{{ title_i_sp_detprob_cat_multi }}](/02_dialog-boxes/01_36_sp_detprob_cat_multi.html)&lt;br&gt;</v>
      </c>
      <c r="V83" s="106" t="s">
        <v>2182</v>
      </c>
      <c r="W83" t="s">
        <v>2044</v>
      </c>
    </row>
    <row r="84" spans="1:23" ht="15.75" x14ac:dyDescent="0.25">
      <c r="A84" s="103">
        <v>37</v>
      </c>
      <c r="B84" s="103" t="b">
        <v>0</v>
      </c>
      <c r="C84" s="144" t="s">
        <v>2008</v>
      </c>
      <c r="D84" s="103" t="s">
        <v>2046</v>
      </c>
      <c r="E84" s="103" t="s">
        <v>1285</v>
      </c>
      <c r="F84" s="103" t="s">
        <v>2045</v>
      </c>
      <c r="G84" s="103" t="s">
        <v>947</v>
      </c>
      <c r="H84" s="103" t="s">
        <v>463</v>
      </c>
      <c r="I84" s="103" t="s">
        <v>2044</v>
      </c>
      <c r="J84" s="103" t="s">
        <v>2043</v>
      </c>
      <c r="K84" t="str">
        <f t="shared" si="12"/>
        <v>{{ title_i_sp_detprob_cat_multi }}</v>
      </c>
      <c r="L84" t="s">
        <v>2043</v>
      </c>
      <c r="M84" s="103" t="s">
        <v>2042</v>
      </c>
      <c r="N84" t="s">
        <v>947</v>
      </c>
      <c r="O84" t="s">
        <v>947</v>
      </c>
      <c r="P84" t="str">
        <f t="shared" si="13"/>
        <v xml:space="preserve">    title_i_sp_detprob_cat_multi: "Detection probability"</v>
      </c>
      <c r="Q84" t="str">
        <f t="shared" si="14"/>
        <v>https://ab-rcsc.github.io/rc-decision-support-tool_concept-library/02_dialog-boxes/01_36_sp_detprob_cat_multi.html</v>
      </c>
      <c r="R84" t="e">
        <v>#N/A</v>
      </c>
      <c r="S84">
        <v>39</v>
      </c>
      <c r="T84" t="s">
        <v>1931</v>
      </c>
      <c r="U84" t="str">
        <f t="shared" si="15"/>
        <v>&lt;font color='#FFFFFF'&gt;........................&lt;/font&gt;[{{ title_i_sp_detprob_cat_multi }}](/02_dialog-boxes/01_36_sp_detprob_cat_multi.html)&lt;br&gt;</v>
      </c>
      <c r="V84" s="106" t="s">
        <v>2182</v>
      </c>
      <c r="W84" t="s">
        <v>2044</v>
      </c>
    </row>
    <row r="85" spans="1:23" ht="15.75" x14ac:dyDescent="0.25">
      <c r="A85">
        <v>36</v>
      </c>
      <c r="B85" t="b">
        <v>0</v>
      </c>
      <c r="C85" s="145" t="s">
        <v>2008</v>
      </c>
      <c r="D85" t="s">
        <v>2046</v>
      </c>
      <c r="E85" t="s">
        <v>1285</v>
      </c>
      <c r="F85" t="s">
        <v>2045</v>
      </c>
      <c r="G85" t="s">
        <v>947</v>
      </c>
      <c r="H85" t="s">
        <v>464</v>
      </c>
      <c r="I85" t="s">
        <v>2044</v>
      </c>
      <c r="J85" t="s">
        <v>2043</v>
      </c>
      <c r="K85" t="str">
        <f t="shared" si="12"/>
        <v>{{ title_i_sp_detprob_cat_multi }}</v>
      </c>
      <c r="L85" t="s">
        <v>2043</v>
      </c>
      <c r="M85" t="s">
        <v>2042</v>
      </c>
      <c r="N85" t="s">
        <v>947</v>
      </c>
      <c r="O85" t="s">
        <v>947</v>
      </c>
      <c r="P85" t="str">
        <f t="shared" si="13"/>
        <v xml:space="preserve">    title_i_sp_detprob_cat_multi: "Detection probability"</v>
      </c>
      <c r="Q85" t="str">
        <f t="shared" si="14"/>
        <v>https://ab-rcsc.github.io/rc-decision-support-tool_concept-library/02_dialog-boxes/01_36_sp_detprob_cat_multi.html</v>
      </c>
      <c r="R85" t="e">
        <v>#N/A</v>
      </c>
      <c r="S85">
        <v>39</v>
      </c>
      <c r="T85" t="s">
        <v>1931</v>
      </c>
      <c r="U85" t="str">
        <f t="shared" si="15"/>
        <v>&lt;font color='#FFFFFF'&gt;........................&lt;/font&gt;[{{ title_i_sp_detprob_cat_multi }}](/02_dialog-boxes/01_36_sp_detprob_cat_multi.html)&lt;br&gt;</v>
      </c>
      <c r="V85" s="106" t="s">
        <v>2182</v>
      </c>
      <c r="W85" t="s">
        <v>2044</v>
      </c>
    </row>
    <row r="86" spans="1:23" ht="15.75" x14ac:dyDescent="0.25">
      <c r="A86">
        <v>17</v>
      </c>
      <c r="B86" s="135" t="s">
        <v>428</v>
      </c>
      <c r="C86" s="145" t="s">
        <v>2008</v>
      </c>
      <c r="D86" t="s">
        <v>2046</v>
      </c>
      <c r="E86" t="s">
        <v>1285</v>
      </c>
      <c r="F86" t="s">
        <v>2056</v>
      </c>
      <c r="G86" t="s">
        <v>947</v>
      </c>
      <c r="H86" t="s">
        <v>442</v>
      </c>
      <c r="I86" s="12" t="s">
        <v>2081</v>
      </c>
      <c r="J86" t="s">
        <v>442</v>
      </c>
      <c r="K86" t="str">
        <f t="shared" si="12"/>
        <v>{{ title_i_sp_hr_size }}</v>
      </c>
      <c r="L86" t="s">
        <v>442</v>
      </c>
      <c r="M86" t="s">
        <v>2080</v>
      </c>
      <c r="N86" t="s">
        <v>2080</v>
      </c>
      <c r="O86" t="s">
        <v>947</v>
      </c>
      <c r="P86" t="str">
        <f t="shared" si="13"/>
        <v xml:space="preserve">    title_i_sp_hr_size: "Home range size"</v>
      </c>
      <c r="Q86" t="str">
        <f t="shared" si="14"/>
        <v>https://ab-rcsc.github.io/rc-decision-support-tool_concept-library/02_dialog-boxes/01_17_sp_hr_size.html</v>
      </c>
      <c r="R86">
        <v>3</v>
      </c>
      <c r="S86">
        <v>21</v>
      </c>
      <c r="T86" t="s">
        <v>1931</v>
      </c>
      <c r="U86" t="str">
        <f t="shared" si="15"/>
        <v>&lt;font color='#FFFFFF'&gt;........................&lt;/font&gt;[{{ title_i_sp_hr_size }}](/02_dialog-boxes/01_17_sp_hr_size.html)&lt;br&gt;</v>
      </c>
      <c r="V86" s="106" t="s">
        <v>2182</v>
      </c>
      <c r="W86" t="s">
        <v>2081</v>
      </c>
    </row>
    <row r="87" spans="1:23" ht="15.75" x14ac:dyDescent="0.25">
      <c r="A87">
        <v>13</v>
      </c>
      <c r="B87" s="135" t="s">
        <v>428</v>
      </c>
      <c r="C87" s="145" t="s">
        <v>2008</v>
      </c>
      <c r="D87" t="s">
        <v>2046</v>
      </c>
      <c r="E87" t="s">
        <v>1285</v>
      </c>
      <c r="F87" t="s">
        <v>2056</v>
      </c>
      <c r="G87" t="s">
        <v>947</v>
      </c>
      <c r="H87" t="s">
        <v>443</v>
      </c>
      <c r="I87" t="s">
        <v>2090</v>
      </c>
      <c r="J87" t="s">
        <v>443</v>
      </c>
      <c r="K87" t="str">
        <f t="shared" si="12"/>
        <v>{{ title_i_sp_info }}</v>
      </c>
      <c r="L87" t="s">
        <v>443</v>
      </c>
      <c r="M87" t="s">
        <v>2089</v>
      </c>
      <c r="N87" t="s">
        <v>2088</v>
      </c>
      <c r="O87" t="s">
        <v>947</v>
      </c>
      <c r="P87" t="str">
        <f t="shared" si="13"/>
        <v xml:space="preserve">    title_i_sp_info: "Ecology of species (well known *vs.* poorly known)"</v>
      </c>
      <c r="Q87" t="str">
        <f t="shared" si="14"/>
        <v>https://ab-rcsc.github.io/rc-decision-support-tool_concept-library/02_dialog-boxes/01_13_sp_info.html</v>
      </c>
      <c r="R87">
        <v>3</v>
      </c>
      <c r="S87">
        <v>17</v>
      </c>
      <c r="T87" t="s">
        <v>1931</v>
      </c>
      <c r="U87" t="str">
        <f t="shared" si="15"/>
        <v>&lt;font color='#FFFFFF'&gt;........................&lt;/font&gt;[{{ title_i_sp_info }}](/02_dialog-boxes/01_13_sp_info.html)&lt;br&gt;</v>
      </c>
      <c r="V87" s="106" t="s">
        <v>2182</v>
      </c>
      <c r="W87" t="s">
        <v>2090</v>
      </c>
    </row>
    <row r="88" spans="1:23" ht="15.75" x14ac:dyDescent="0.25">
      <c r="A88">
        <v>16</v>
      </c>
      <c r="B88" s="135" t="s">
        <v>429</v>
      </c>
      <c r="C88" s="145" t="s">
        <v>2008</v>
      </c>
      <c r="D88" t="s">
        <v>2046</v>
      </c>
      <c r="E88" t="s">
        <v>1285</v>
      </c>
      <c r="F88" t="s">
        <v>2056</v>
      </c>
      <c r="G88" t="s">
        <v>947</v>
      </c>
      <c r="H88" t="s">
        <v>444</v>
      </c>
      <c r="I88" t="s">
        <v>2083</v>
      </c>
      <c r="J88" t="s">
        <v>444</v>
      </c>
      <c r="K88" t="str">
        <f t="shared" si="12"/>
        <v>{{ title_i_sp_occ_restr }}</v>
      </c>
      <c r="L88" t="s">
        <v>444</v>
      </c>
      <c r="M88" t="s">
        <v>2082</v>
      </c>
      <c r="N88" t="s">
        <v>947</v>
      </c>
      <c r="O88" t="s">
        <v>947</v>
      </c>
      <c r="P88" t="str">
        <f t="shared" si="13"/>
        <v xml:space="preserve">    title_i_sp_occ_restr: "Occurrence restricted"</v>
      </c>
      <c r="Q88" t="str">
        <f t="shared" si="14"/>
        <v>https://ab-rcsc.github.io/rc-decision-support-tool_concept-library/02_dialog-boxes/01_16_sp_occ_restr.html</v>
      </c>
      <c r="R88">
        <v>3</v>
      </c>
      <c r="S88">
        <v>20</v>
      </c>
      <c r="T88" t="s">
        <v>1931</v>
      </c>
      <c r="U88" t="str">
        <f t="shared" si="15"/>
        <v>&lt;font color='#FFFFFF'&gt;........................&lt;/font&gt;[{{ title_i_sp_occ_restr }}](/02_dialog-boxes/01_16_sp_occ_restr.html)&lt;br&gt;</v>
      </c>
      <c r="V88" s="106" t="s">
        <v>2182</v>
      </c>
      <c r="W88" t="s">
        <v>2083</v>
      </c>
    </row>
    <row r="89" spans="1:23" ht="15.75" x14ac:dyDescent="0.25">
      <c r="A89">
        <v>19</v>
      </c>
      <c r="B89" s="135" t="s">
        <v>428</v>
      </c>
      <c r="C89" s="157" t="s">
        <v>2008</v>
      </c>
      <c r="D89" t="s">
        <v>2046</v>
      </c>
      <c r="E89" t="s">
        <v>1285</v>
      </c>
      <c r="F89" t="s">
        <v>2056</v>
      </c>
      <c r="G89" t="s">
        <v>947</v>
      </c>
      <c r="H89" t="s">
        <v>14</v>
      </c>
      <c r="I89" s="12" t="s">
        <v>2076</v>
      </c>
      <c r="J89" t="s">
        <v>14</v>
      </c>
      <c r="K89" t="str">
        <f t="shared" si="12"/>
        <v>{{ title_i_sp_rarity }}</v>
      </c>
      <c r="L89" t="s">
        <v>14</v>
      </c>
      <c r="M89" t="s">
        <v>2047</v>
      </c>
      <c r="N89" t="s">
        <v>2075</v>
      </c>
      <c r="O89" t="s">
        <v>947</v>
      </c>
      <c r="P89" t="str">
        <f t="shared" si="13"/>
        <v xml:space="preserve">    title_i_sp_rarity: "Rarity"</v>
      </c>
      <c r="Q89" t="str">
        <f t="shared" si="14"/>
        <v>https://ab-rcsc.github.io/rc-decision-support-tool_concept-library/02_dialog-boxes/01_19_sp_rarity.html</v>
      </c>
      <c r="R89">
        <v>3</v>
      </c>
      <c r="S89">
        <v>23</v>
      </c>
      <c r="T89" t="s">
        <v>1931</v>
      </c>
      <c r="U89" t="str">
        <f t="shared" si="15"/>
        <v>&lt;font color='#FFFFFF'&gt;........................&lt;/font&gt;[{{ title_i_sp_rarity }}](/02_dialog-boxes/01_19_sp_rarity.html)&lt;br&gt;</v>
      </c>
      <c r="V89" s="106" t="s">
        <v>2182</v>
      </c>
      <c r="W89" t="s">
        <v>2076</v>
      </c>
    </row>
    <row r="90" spans="1:23" ht="15.75" x14ac:dyDescent="0.25">
      <c r="A90">
        <v>32</v>
      </c>
      <c r="B90" t="b">
        <v>0</v>
      </c>
      <c r="C90" s="157" t="s">
        <v>2008</v>
      </c>
      <c r="D90" t="s">
        <v>2046</v>
      </c>
      <c r="E90" t="s">
        <v>1285</v>
      </c>
      <c r="F90" t="s">
        <v>2045</v>
      </c>
      <c r="G90" t="s">
        <v>947</v>
      </c>
      <c r="H90" t="s">
        <v>2048</v>
      </c>
      <c r="I90" t="s">
        <v>2049</v>
      </c>
      <c r="J90" t="s">
        <v>2048</v>
      </c>
      <c r="K90" t="str">
        <f t="shared" si="12"/>
        <v>{{ title_i_sp_rarity_multi }}</v>
      </c>
      <c r="L90" t="s">
        <v>2048</v>
      </c>
      <c r="M90" t="s">
        <v>2047</v>
      </c>
      <c r="N90" t="s">
        <v>947</v>
      </c>
      <c r="O90" t="s">
        <v>947</v>
      </c>
      <c r="P90" t="str">
        <f t="shared" si="13"/>
        <v xml:space="preserve">    title_i_sp_rarity_multi: "Rarity"</v>
      </c>
      <c r="Q90" t="str">
        <f t="shared" si="14"/>
        <v>https://ab-rcsc.github.io/rc-decision-support-tool_concept-library/02_dialog-boxes/01_33_sp_rarity_multi.html</v>
      </c>
      <c r="R90">
        <v>3</v>
      </c>
      <c r="S90">
        <v>38</v>
      </c>
      <c r="T90" t="s">
        <v>1931</v>
      </c>
      <c r="U90" t="str">
        <f t="shared" si="15"/>
        <v>&lt;font color='#FFFFFF'&gt;........................&lt;/font&gt;[{{ title_i_sp_rarity_multi }}](/02_dialog-boxes/01_33_sp_rarity_multi.html)&lt;br&gt;</v>
      </c>
      <c r="V90" s="106" t="s">
        <v>2182</v>
      </c>
      <c r="W90" t="s">
        <v>2049</v>
      </c>
    </row>
    <row r="91" spans="1:23" ht="15.75" x14ac:dyDescent="0.25">
      <c r="A91">
        <v>34</v>
      </c>
      <c r="B91" t="b">
        <v>0</v>
      </c>
      <c r="C91" s="157" t="s">
        <v>2008</v>
      </c>
      <c r="D91" t="s">
        <v>2046</v>
      </c>
      <c r="E91" t="s">
        <v>1285</v>
      </c>
      <c r="F91" t="s">
        <v>2045</v>
      </c>
      <c r="G91" t="s">
        <v>947</v>
      </c>
      <c r="H91" t="s">
        <v>2051</v>
      </c>
      <c r="I91" t="s">
        <v>2049</v>
      </c>
      <c r="J91" t="s">
        <v>2048</v>
      </c>
      <c r="K91" t="str">
        <f t="shared" si="12"/>
        <v>{{ title_i_sp_rarity_multi }}</v>
      </c>
      <c r="L91" t="s">
        <v>2048</v>
      </c>
      <c r="M91" t="s">
        <v>2047</v>
      </c>
      <c r="N91" t="s">
        <v>947</v>
      </c>
      <c r="O91" t="s">
        <v>947</v>
      </c>
      <c r="P91" t="str">
        <f t="shared" si="13"/>
        <v xml:space="preserve">    title_i_sp_rarity_multi: "Rarity"</v>
      </c>
      <c r="Q91" t="str">
        <f t="shared" si="14"/>
        <v>https://ab-rcsc.github.io/rc-decision-support-tool_concept-library/02_dialog-boxes/01_33_sp_rarity_multi.html</v>
      </c>
      <c r="R91" t="e">
        <v>#N/A</v>
      </c>
      <c r="S91">
        <v>38</v>
      </c>
      <c r="T91" t="s">
        <v>1931</v>
      </c>
      <c r="U91" t="str">
        <f t="shared" si="15"/>
        <v>&lt;font color='#FFFFFF'&gt;........................&lt;/font&gt;[{{ title_i_sp_rarity_multi }}](/02_dialog-boxes/01_33_sp_rarity_multi.html)&lt;br&gt;</v>
      </c>
      <c r="V91" s="106" t="s">
        <v>2182</v>
      </c>
      <c r="W91" t="s">
        <v>2049</v>
      </c>
    </row>
    <row r="92" spans="1:23" ht="15.75" x14ac:dyDescent="0.25">
      <c r="A92">
        <v>33</v>
      </c>
      <c r="B92" t="b">
        <v>0</v>
      </c>
      <c r="C92" s="157" t="s">
        <v>2008</v>
      </c>
      <c r="D92" t="s">
        <v>2046</v>
      </c>
      <c r="E92" t="s">
        <v>1285</v>
      </c>
      <c r="F92" t="s">
        <v>2045</v>
      </c>
      <c r="G92" t="s">
        <v>947</v>
      </c>
      <c r="H92" t="s">
        <v>2050</v>
      </c>
      <c r="I92" t="s">
        <v>2049</v>
      </c>
      <c r="J92" t="s">
        <v>2048</v>
      </c>
      <c r="K92" t="str">
        <f t="shared" si="12"/>
        <v>{{ title_i_sp_rarity_multi }}</v>
      </c>
      <c r="L92" t="s">
        <v>2048</v>
      </c>
      <c r="M92" t="s">
        <v>2047</v>
      </c>
      <c r="N92" t="s">
        <v>947</v>
      </c>
      <c r="O92" t="s">
        <v>947</v>
      </c>
      <c r="P92" t="str">
        <f t="shared" si="13"/>
        <v xml:space="preserve">    title_i_sp_rarity_multi: "Rarity"</v>
      </c>
      <c r="Q92" t="str">
        <f t="shared" si="14"/>
        <v>https://ab-rcsc.github.io/rc-decision-support-tool_concept-library/02_dialog-boxes/01_33_sp_rarity_multi.html</v>
      </c>
      <c r="R92" t="e">
        <v>#N/A</v>
      </c>
      <c r="S92">
        <v>38</v>
      </c>
      <c r="T92" t="s">
        <v>1931</v>
      </c>
      <c r="U92" t="str">
        <f t="shared" si="15"/>
        <v>&lt;font color='#FFFFFF'&gt;........................&lt;/font&gt;[{{ title_i_sp_rarity_multi }}](/02_dialog-boxes/01_33_sp_rarity_multi.html)&lt;br&gt;</v>
      </c>
      <c r="V92" s="106" t="s">
        <v>2182</v>
      </c>
      <c r="W92" t="s">
        <v>2049</v>
      </c>
    </row>
    <row r="93" spans="1:23" ht="15.75" x14ac:dyDescent="0.25">
      <c r="A93">
        <v>18</v>
      </c>
      <c r="B93" s="135" t="s">
        <v>428</v>
      </c>
      <c r="C93" s="157" t="s">
        <v>2008</v>
      </c>
      <c r="D93" t="s">
        <v>2046</v>
      </c>
      <c r="E93" t="s">
        <v>1285</v>
      </c>
      <c r="F93" t="s">
        <v>2056</v>
      </c>
      <c r="G93" t="s">
        <v>947</v>
      </c>
      <c r="H93" t="s">
        <v>21</v>
      </c>
      <c r="I93" s="12" t="s">
        <v>2079</v>
      </c>
      <c r="J93" t="s">
        <v>21</v>
      </c>
      <c r="K93" t="str">
        <f t="shared" si="12"/>
        <v>{{ title_i_sp_size }}</v>
      </c>
      <c r="L93" t="s">
        <v>21</v>
      </c>
      <c r="M93" t="s">
        <v>2078</v>
      </c>
      <c r="N93" t="s">
        <v>2077</v>
      </c>
      <c r="O93" t="s">
        <v>947</v>
      </c>
      <c r="P93" t="str">
        <f t="shared" si="13"/>
        <v xml:space="preserve">    title_i_sp_size: "Body size"</v>
      </c>
      <c r="Q93" t="str">
        <f t="shared" si="14"/>
        <v>https://ab-rcsc.github.io/rc-decision-support-tool_concept-library/02_dialog-boxes/01_18_sp_size.html</v>
      </c>
      <c r="R93">
        <v>3</v>
      </c>
      <c r="S93">
        <v>22</v>
      </c>
      <c r="T93" t="s">
        <v>1931</v>
      </c>
      <c r="U93" t="str">
        <f t="shared" si="15"/>
        <v>&lt;font color='#FFFFFF'&gt;........................&lt;/font&gt;[{{ title_i_sp_size }}](/02_dialog-boxes/01_18_sp_size.html)&lt;br&gt;</v>
      </c>
      <c r="V93" s="106" t="s">
        <v>2182</v>
      </c>
      <c r="W93" t="s">
        <v>2079</v>
      </c>
    </row>
    <row r="94" spans="1:23" ht="15.75" x14ac:dyDescent="0.25">
      <c r="A94">
        <v>14</v>
      </c>
      <c r="B94" s="135" t="s">
        <v>428</v>
      </c>
      <c r="C94" s="157" t="s">
        <v>2008</v>
      </c>
      <c r="D94" t="s">
        <v>2046</v>
      </c>
      <c r="E94" t="s">
        <v>1285</v>
      </c>
      <c r="F94" t="s">
        <v>2056</v>
      </c>
      <c r="G94" t="s">
        <v>947</v>
      </c>
      <c r="H94" t="s">
        <v>445</v>
      </c>
      <c r="I94" t="s">
        <v>2087</v>
      </c>
      <c r="J94" t="s">
        <v>445</v>
      </c>
      <c r="K94" t="str">
        <f t="shared" si="12"/>
        <v>{{ title_i_sp_type }}</v>
      </c>
      <c r="L94" t="s">
        <v>445</v>
      </c>
      <c r="M94" t="s">
        <v>2086</v>
      </c>
      <c r="N94" t="s">
        <v>947</v>
      </c>
      <c r="O94" t="s">
        <v>947</v>
      </c>
      <c r="P94" t="str">
        <f t="shared" si="13"/>
        <v xml:space="preserve">    title_i_sp_type: "Carnivore / ungulate"</v>
      </c>
      <c r="Q94" t="str">
        <f t="shared" si="14"/>
        <v>https://ab-rcsc.github.io/rc-decision-support-tool_concept-library/02_dialog-boxes/01_14_sp_type.html</v>
      </c>
      <c r="R94">
        <v>3</v>
      </c>
      <c r="S94">
        <v>18</v>
      </c>
      <c r="T94" t="s">
        <v>1931</v>
      </c>
      <c r="U94" t="str">
        <f t="shared" si="15"/>
        <v>&lt;font color='#FFFFFF'&gt;........................&lt;/font&gt;[{{ title_i_sp_type }}](/02_dialog-boxes/01_14_sp_type.html)&lt;br&gt;</v>
      </c>
      <c r="V94" s="106" t="s">
        <v>2182</v>
      </c>
      <c r="W94" t="s">
        <v>2087</v>
      </c>
    </row>
    <row r="95" spans="1:23" ht="15.75" x14ac:dyDescent="0.25">
      <c r="A95">
        <v>4</v>
      </c>
      <c r="B95" t="b">
        <v>0</v>
      </c>
      <c r="C95" s="145" t="s">
        <v>2008</v>
      </c>
      <c r="D95" s="12" t="s">
        <v>2107</v>
      </c>
      <c r="E95" s="12" t="s">
        <v>1286</v>
      </c>
      <c r="F95" t="s">
        <v>1964</v>
      </c>
      <c r="G95" t="s">
        <v>947</v>
      </c>
      <c r="H95" t="s">
        <v>23</v>
      </c>
      <c r="I95" s="12" t="s">
        <v>2113</v>
      </c>
      <c r="J95" t="s">
        <v>23</v>
      </c>
      <c r="K95" t="str">
        <f t="shared" si="12"/>
        <v>{{ title_i_study_area_mult }}</v>
      </c>
      <c r="L95" t="s">
        <v>23</v>
      </c>
      <c r="M95" s="147" t="s">
        <v>2112</v>
      </c>
      <c r="N95" t="s">
        <v>947</v>
      </c>
      <c r="O95" t="s">
        <v>947</v>
      </c>
      <c r="P95" t="str">
        <f t="shared" si="13"/>
        <v xml:space="preserve">    title_i_study_area_mult: "Single *vs* multiple"</v>
      </c>
      <c r="Q95" t="str">
        <f t="shared" si="14"/>
        <v>https://ab-rcsc.github.io/rc-decision-support-tool_concept-library/02_dialog-boxes/01_04_study_area_mult.html</v>
      </c>
      <c r="R95">
        <v>3</v>
      </c>
      <c r="S95">
        <v>6</v>
      </c>
      <c r="T95" t="s">
        <v>1931</v>
      </c>
      <c r="U95" t="str">
        <f t="shared" si="15"/>
        <v>&lt;font color='#FFFFFF'&gt;........................&lt;/font&gt;[{{ title_i_study_area_mult }}](/02_dialog-boxes/01_04_study_area_mult.html)&lt;br&gt;</v>
      </c>
      <c r="V95" s="106" t="s">
        <v>2182</v>
      </c>
      <c r="W95" t="s">
        <v>2113</v>
      </c>
    </row>
    <row r="96" spans="1:23" x14ac:dyDescent="0.25">
      <c r="A96" t="s">
        <v>947</v>
      </c>
      <c r="B96" t="s">
        <v>947</v>
      </c>
      <c r="C96" t="s">
        <v>2126</v>
      </c>
      <c r="D96" t="s">
        <v>947</v>
      </c>
      <c r="E96" s="12" t="s">
        <v>1286</v>
      </c>
      <c r="F96" t="s">
        <v>947</v>
      </c>
      <c r="G96" t="s">
        <v>947</v>
      </c>
      <c r="H96" t="s">
        <v>947</v>
      </c>
      <c r="I96" t="s">
        <v>2207</v>
      </c>
      <c r="J96" t="s">
        <v>947</v>
      </c>
      <c r="K96" t="s">
        <v>947</v>
      </c>
      <c r="L96" s="12" t="s">
        <v>2153</v>
      </c>
      <c r="M96" s="12" t="s">
        <v>1286</v>
      </c>
      <c r="N96" t="s">
        <v>947</v>
      </c>
      <c r="O96" t="s">
        <v>947</v>
      </c>
      <c r="R96">
        <v>1</v>
      </c>
      <c r="S96">
        <v>5</v>
      </c>
      <c r="V96" s="106" t="s">
        <v>2182</v>
      </c>
      <c r="W96" t="e">
        <v>#N/A</v>
      </c>
    </row>
    <row r="97" spans="1:23" ht="15.75" x14ac:dyDescent="0.25">
      <c r="A97">
        <v>11</v>
      </c>
      <c r="B97" t="b">
        <v>0</v>
      </c>
      <c r="C97" s="145" t="s">
        <v>2008</v>
      </c>
      <c r="D97" s="146" t="s">
        <v>2097</v>
      </c>
      <c r="E97" t="s">
        <v>1284</v>
      </c>
      <c r="F97" t="s">
        <v>2096</v>
      </c>
      <c r="G97" t="s">
        <v>947</v>
      </c>
      <c r="H97" t="s">
        <v>25</v>
      </c>
      <c r="I97" s="146" t="s">
        <v>2095</v>
      </c>
      <c r="J97" t="s">
        <v>25</v>
      </c>
      <c r="K97" t="str">
        <f t="shared" ref="K97:K102" si="16">"{{ title_i_"&amp;J97&amp;" }}"</f>
        <v>{{ title_i_study_season_num }}</v>
      </c>
      <c r="L97" t="s">
        <v>25</v>
      </c>
      <c r="M97" t="s">
        <v>2094</v>
      </c>
      <c r="N97" t="s">
        <v>947</v>
      </c>
      <c r="O97" t="s">
        <v>947</v>
      </c>
      <c r="P97" t="str">
        <f t="shared" ref="P97:P102" si="17">"    title_i_"&amp;J97&amp;": "&amp;""""&amp;M97&amp;""""</f>
        <v xml:space="preserve">    title_i_study_season_num: "Season(s)"</v>
      </c>
      <c r="Q97" t="str">
        <f t="shared" ref="Q97:Q102" si="18">"https://ab-rcsc.github.io/rc-decision-support-tool_concept-library/02_dialog-boxes/"&amp;I97&amp;".html"</f>
        <v>https://ab-rcsc.github.io/rc-decision-support-tool_concept-library/02_dialog-boxes/01_11_study_season_num.html</v>
      </c>
      <c r="R97">
        <v>3</v>
      </c>
      <c r="S97">
        <v>13</v>
      </c>
      <c r="T97" t="s">
        <v>1931</v>
      </c>
      <c r="U97" t="str">
        <f t="shared" ref="U97:U102" si="19">T97&amp;K97&amp;"](/02_dialog-boxes/"&amp;I97&amp;".html)&lt;br&gt;"</f>
        <v>&lt;font color='#FFFFFF'&gt;........................&lt;/font&gt;[{{ title_i_study_season_num }}](/02_dialog-boxes/01_11_study_season_num.html)&lt;br&gt;</v>
      </c>
      <c r="V97" s="106" t="s">
        <v>2182</v>
      </c>
      <c r="W97" t="s">
        <v>2095</v>
      </c>
    </row>
    <row r="98" spans="1:23" ht="15.75" x14ac:dyDescent="0.25">
      <c r="A98">
        <v>8</v>
      </c>
      <c r="B98" s="135" t="s">
        <v>428</v>
      </c>
      <c r="C98" s="145" t="s">
        <v>2008</v>
      </c>
      <c r="D98" s="146" t="s">
        <v>2097</v>
      </c>
      <c r="E98" t="s">
        <v>1284</v>
      </c>
      <c r="F98" t="s">
        <v>2100</v>
      </c>
      <c r="G98" t="s">
        <v>947</v>
      </c>
      <c r="H98" t="s">
        <v>446</v>
      </c>
      <c r="I98" s="146" t="s">
        <v>2102</v>
      </c>
      <c r="J98" t="s">
        <v>1496</v>
      </c>
      <c r="K98" t="str">
        <f t="shared" si="16"/>
        <v>{{ title_i_surv_dur }}</v>
      </c>
      <c r="L98" t="s">
        <v>1496</v>
      </c>
      <c r="M98" t="s">
        <v>2101</v>
      </c>
      <c r="N98" t="s">
        <v>121</v>
      </c>
      <c r="O98" t="s">
        <v>2103</v>
      </c>
      <c r="P98" t="str">
        <f t="shared" si="17"/>
        <v xml:space="preserve">    title_i_surv_dur: "Survey duration (months surveyed)"</v>
      </c>
      <c r="Q98" t="str">
        <f t="shared" si="18"/>
        <v>https://ab-rcsc.github.io/rc-decision-support-tool_concept-library/02_dialog-boxes/01_08_surv_dur.html</v>
      </c>
      <c r="R98">
        <v>3</v>
      </c>
      <c r="S98">
        <v>11</v>
      </c>
      <c r="T98" t="s">
        <v>1931</v>
      </c>
      <c r="U98" t="str">
        <f t="shared" si="19"/>
        <v>&lt;font color='#FFFFFF'&gt;........................&lt;/font&gt;[{{ title_i_surv_dur }}](/02_dialog-boxes/01_08_surv_dur.html)&lt;br&gt;</v>
      </c>
      <c r="V98" s="106" t="s">
        <v>2182</v>
      </c>
      <c r="W98" t="s">
        <v>2102</v>
      </c>
    </row>
    <row r="99" spans="1:23" ht="15.75" x14ac:dyDescent="0.25">
      <c r="A99">
        <v>9</v>
      </c>
      <c r="B99" t="b">
        <v>0</v>
      </c>
      <c r="C99" s="145" t="s">
        <v>2008</v>
      </c>
      <c r="D99" s="146" t="s">
        <v>2097</v>
      </c>
      <c r="E99" t="s">
        <v>1284</v>
      </c>
      <c r="F99" t="s">
        <v>2100</v>
      </c>
      <c r="G99" t="s">
        <v>947</v>
      </c>
      <c r="H99" t="s">
        <v>467</v>
      </c>
      <c r="I99" s="146" t="s">
        <v>2102</v>
      </c>
      <c r="J99" t="s">
        <v>1496</v>
      </c>
      <c r="K99" t="str">
        <f t="shared" si="16"/>
        <v>{{ title_i_surv_dur }}</v>
      </c>
      <c r="L99" t="s">
        <v>1496</v>
      </c>
      <c r="M99" t="s">
        <v>2101</v>
      </c>
      <c r="N99" t="s">
        <v>947</v>
      </c>
      <c r="O99" t="s">
        <v>947</v>
      </c>
      <c r="P99" t="str">
        <f t="shared" si="17"/>
        <v xml:space="preserve">    title_i_surv_dur: "Survey duration (months surveyed)"</v>
      </c>
      <c r="Q99" t="str">
        <f t="shared" si="18"/>
        <v>https://ab-rcsc.github.io/rc-decision-support-tool_concept-library/02_dialog-boxes/01_08_surv_dur.html</v>
      </c>
      <c r="R99">
        <v>3</v>
      </c>
      <c r="S99">
        <v>11</v>
      </c>
      <c r="T99" t="s">
        <v>1931</v>
      </c>
      <c r="U99" t="str">
        <f t="shared" si="19"/>
        <v>&lt;font color='#FFFFFF'&gt;........................&lt;/font&gt;[{{ title_i_surv_dur }}](/02_dialog-boxes/01_08_surv_dur.html)&lt;br&gt;</v>
      </c>
      <c r="V99" s="106" t="s">
        <v>2182</v>
      </c>
      <c r="W99" t="s">
        <v>2102</v>
      </c>
    </row>
    <row r="100" spans="1:23" ht="15.75" x14ac:dyDescent="0.25">
      <c r="A100">
        <v>44</v>
      </c>
      <c r="B100" t="b">
        <v>0</v>
      </c>
      <c r="C100" s="145" t="s">
        <v>2008</v>
      </c>
      <c r="D100" t="s">
        <v>2030</v>
      </c>
      <c r="E100" t="s">
        <v>1288</v>
      </c>
      <c r="F100" t="s">
        <v>2029</v>
      </c>
      <c r="G100" t="s">
        <v>947</v>
      </c>
      <c r="H100" t="s">
        <v>1930</v>
      </c>
      <c r="I100" t="s">
        <v>2027</v>
      </c>
      <c r="J100" t="s">
        <v>1930</v>
      </c>
      <c r="K100" t="str">
        <f t="shared" si="16"/>
        <v>{{ title_i_targ_feature }}</v>
      </c>
      <c r="L100" t="s">
        <v>1930</v>
      </c>
      <c r="M100" t="s">
        <v>2026</v>
      </c>
      <c r="N100" t="s">
        <v>947</v>
      </c>
      <c r="O100" t="s">
        <v>947</v>
      </c>
      <c r="P100" t="str">
        <f t="shared" si="17"/>
        <v xml:space="preserve">    title_i_targ_feature: "Target features"</v>
      </c>
      <c r="Q100" t="str">
        <f t="shared" si="18"/>
        <v>https://ab-rcsc.github.io/rc-decision-support-tool_concept-library/02_dialog-boxes/01_45_targ_feature.html</v>
      </c>
      <c r="R100">
        <v>3</v>
      </c>
      <c r="S100">
        <v>45</v>
      </c>
      <c r="T100" t="s">
        <v>1931</v>
      </c>
      <c r="U100" t="str">
        <f t="shared" si="19"/>
        <v>&lt;font color='#FFFFFF'&gt;........................&lt;/font&gt;[{{ title_i_targ_feature }}](/02_dialog-boxes/01_45_targ_feature.html)&lt;br&gt;</v>
      </c>
      <c r="V100" s="106" t="s">
        <v>2182</v>
      </c>
      <c r="W100" t="s">
        <v>2027</v>
      </c>
    </row>
    <row r="101" spans="1:23" ht="15.75" x14ac:dyDescent="0.25">
      <c r="A101">
        <v>44</v>
      </c>
      <c r="B101" t="b">
        <v>0</v>
      </c>
      <c r="C101" s="145" t="s">
        <v>2008</v>
      </c>
      <c r="D101" t="s">
        <v>2030</v>
      </c>
      <c r="E101" t="s">
        <v>1288</v>
      </c>
      <c r="F101" t="s">
        <v>2029</v>
      </c>
      <c r="G101" t="s">
        <v>947</v>
      </c>
      <c r="H101" t="s">
        <v>2028</v>
      </c>
      <c r="I101" t="s">
        <v>2027</v>
      </c>
      <c r="J101" t="s">
        <v>1930</v>
      </c>
      <c r="K101" t="str">
        <f t="shared" si="16"/>
        <v>{{ title_i_targ_feature }}</v>
      </c>
      <c r="L101" t="s">
        <v>1930</v>
      </c>
      <c r="M101" t="s">
        <v>2026</v>
      </c>
      <c r="N101" t="s">
        <v>947</v>
      </c>
      <c r="O101" t="s">
        <v>947</v>
      </c>
      <c r="P101" t="str">
        <f t="shared" si="17"/>
        <v xml:space="preserve">    title_i_targ_feature: "Target features"</v>
      </c>
      <c r="Q101" t="str">
        <f t="shared" si="18"/>
        <v>https://ab-rcsc.github.io/rc-decision-support-tool_concept-library/02_dialog-boxes/01_45_targ_feature.html</v>
      </c>
      <c r="R101" t="e">
        <v>#N/A</v>
      </c>
      <c r="S101">
        <v>45</v>
      </c>
      <c r="T101" t="s">
        <v>1931</v>
      </c>
      <c r="U101" t="str">
        <f t="shared" si="19"/>
        <v>&lt;font color='#FFFFFF'&gt;........................&lt;/font&gt;[{{ title_i_targ_feature }}](/02_dialog-boxes/01_45_targ_feature.html)&lt;br&gt;</v>
      </c>
      <c r="V101" s="106" t="s">
        <v>2182</v>
      </c>
      <c r="W101" t="s">
        <v>2027</v>
      </c>
    </row>
    <row r="102" spans="1:23" ht="15.75" x14ac:dyDescent="0.25">
      <c r="A102">
        <v>45</v>
      </c>
      <c r="B102" t="b">
        <v>0</v>
      </c>
      <c r="C102" s="145" t="s">
        <v>2008</v>
      </c>
      <c r="D102" t="s">
        <v>2030</v>
      </c>
      <c r="E102" t="s">
        <v>1288</v>
      </c>
      <c r="F102" t="s">
        <v>2029</v>
      </c>
      <c r="G102" t="s">
        <v>947</v>
      </c>
      <c r="H102" t="s">
        <v>2028</v>
      </c>
      <c r="I102" t="s">
        <v>2027</v>
      </c>
      <c r="J102" t="s">
        <v>1930</v>
      </c>
      <c r="K102" t="str">
        <f t="shared" si="16"/>
        <v>{{ title_i_targ_feature }}</v>
      </c>
      <c r="L102" t="s">
        <v>1930</v>
      </c>
      <c r="M102" t="s">
        <v>2026</v>
      </c>
      <c r="N102" t="s">
        <v>947</v>
      </c>
      <c r="O102" t="s">
        <v>947</v>
      </c>
      <c r="P102" t="str">
        <f t="shared" si="17"/>
        <v xml:space="preserve">    title_i_targ_feature: "Target features"</v>
      </c>
      <c r="Q102" t="str">
        <f t="shared" si="18"/>
        <v>https://ab-rcsc.github.io/rc-decision-support-tool_concept-library/02_dialog-boxes/01_45_targ_feature.html</v>
      </c>
      <c r="R102" t="e">
        <v>#N/A</v>
      </c>
      <c r="S102">
        <v>45</v>
      </c>
      <c r="T102" t="s">
        <v>1931</v>
      </c>
      <c r="U102" t="str">
        <f t="shared" si="19"/>
        <v>&lt;font color='#FFFFFF'&gt;........................&lt;/font&gt;[{{ title_i_targ_feature }}](/02_dialog-boxes/01_45_targ_feature.html)&lt;br&gt;</v>
      </c>
      <c r="V102" s="106" t="s">
        <v>2182</v>
      </c>
      <c r="W102" t="s">
        <v>2027</v>
      </c>
    </row>
    <row r="103" spans="1:23" x14ac:dyDescent="0.25">
      <c r="A103" t="s">
        <v>947</v>
      </c>
      <c r="B103" t="s">
        <v>947</v>
      </c>
      <c r="C103" t="s">
        <v>2126</v>
      </c>
      <c r="D103" t="s">
        <v>947</v>
      </c>
      <c r="E103" s="12" t="s">
        <v>1285</v>
      </c>
      <c r="F103" t="s">
        <v>947</v>
      </c>
      <c r="G103" t="s">
        <v>947</v>
      </c>
      <c r="H103" t="s">
        <v>947</v>
      </c>
      <c r="I103" t="s">
        <v>947</v>
      </c>
      <c r="J103" t="s">
        <v>947</v>
      </c>
      <c r="K103" t="s">
        <v>947</v>
      </c>
      <c r="L103" s="12" t="s">
        <v>2154</v>
      </c>
      <c r="M103" s="12" t="s">
        <v>1285</v>
      </c>
      <c r="N103" t="s">
        <v>947</v>
      </c>
      <c r="O103" t="s">
        <v>947</v>
      </c>
      <c r="R103">
        <v>1</v>
      </c>
      <c r="S103">
        <v>14</v>
      </c>
      <c r="V103" s="106" t="s">
        <v>2182</v>
      </c>
      <c r="W103" t="e">
        <v>#N/A</v>
      </c>
    </row>
    <row r="104" spans="1:23" x14ac:dyDescent="0.25">
      <c r="A104" t="s">
        <v>947</v>
      </c>
      <c r="B104" t="s">
        <v>947</v>
      </c>
      <c r="C104" t="s">
        <v>2126</v>
      </c>
      <c r="D104" t="s">
        <v>947</v>
      </c>
      <c r="E104" s="12" t="s">
        <v>1288</v>
      </c>
      <c r="F104" t="s">
        <v>947</v>
      </c>
      <c r="G104" t="s">
        <v>947</v>
      </c>
      <c r="H104" t="s">
        <v>947</v>
      </c>
      <c r="I104" t="s">
        <v>947</v>
      </c>
      <c r="J104" t="s">
        <v>947</v>
      </c>
      <c r="K104" t="s">
        <v>947</v>
      </c>
      <c r="L104" s="12" t="s">
        <v>2154</v>
      </c>
      <c r="M104" s="12" t="s">
        <v>1288</v>
      </c>
      <c r="N104" t="s">
        <v>947</v>
      </c>
      <c r="O104" t="s">
        <v>947</v>
      </c>
      <c r="R104">
        <v>1</v>
      </c>
      <c r="S104">
        <v>40</v>
      </c>
      <c r="V104" s="106" t="s">
        <v>2182</v>
      </c>
      <c r="W104" t="e">
        <v>#N/A</v>
      </c>
    </row>
    <row r="105" spans="1:23" x14ac:dyDescent="0.25">
      <c r="A105" t="s">
        <v>947</v>
      </c>
      <c r="B105" t="s">
        <v>947</v>
      </c>
      <c r="C105" t="s">
        <v>2126</v>
      </c>
      <c r="D105" t="s">
        <v>947</v>
      </c>
      <c r="E105" s="12" t="s">
        <v>1285</v>
      </c>
      <c r="F105" t="s">
        <v>947</v>
      </c>
      <c r="G105" t="s">
        <v>947</v>
      </c>
      <c r="H105" t="s">
        <v>947</v>
      </c>
      <c r="I105" t="s">
        <v>947</v>
      </c>
      <c r="J105" t="s">
        <v>947</v>
      </c>
      <c r="K105" t="s">
        <v>947</v>
      </c>
      <c r="L105" s="12" t="s">
        <v>2155</v>
      </c>
      <c r="M105" s="12" t="s">
        <v>2045</v>
      </c>
      <c r="N105" t="s">
        <v>947</v>
      </c>
      <c r="O105" t="s">
        <v>947</v>
      </c>
      <c r="R105">
        <v>2</v>
      </c>
      <c r="S105">
        <v>35</v>
      </c>
      <c r="V105" s="106" t="s">
        <v>2182</v>
      </c>
      <c r="W105" t="e">
        <v>#N/A</v>
      </c>
    </row>
    <row r="106" spans="1:23" x14ac:dyDescent="0.25">
      <c r="A106" t="s">
        <v>947</v>
      </c>
      <c r="B106" t="s">
        <v>947</v>
      </c>
      <c r="C106" t="s">
        <v>2126</v>
      </c>
      <c r="D106" t="s">
        <v>947</v>
      </c>
      <c r="E106" s="12" t="s">
        <v>1285</v>
      </c>
      <c r="F106" t="s">
        <v>947</v>
      </c>
      <c r="G106" t="s">
        <v>947</v>
      </c>
      <c r="H106" t="s">
        <v>947</v>
      </c>
      <c r="I106" t="s">
        <v>947</v>
      </c>
      <c r="J106" t="s">
        <v>947</v>
      </c>
      <c r="K106" t="s">
        <v>947</v>
      </c>
      <c r="L106" s="12" t="s">
        <v>2156</v>
      </c>
      <c r="M106" s="12" t="s">
        <v>2056</v>
      </c>
      <c r="N106" t="s">
        <v>947</v>
      </c>
      <c r="O106" t="s">
        <v>947</v>
      </c>
      <c r="R106">
        <v>2</v>
      </c>
      <c r="S106">
        <v>15</v>
      </c>
      <c r="V106" s="106" t="s">
        <v>2182</v>
      </c>
      <c r="W106" t="e">
        <v>#N/A</v>
      </c>
    </row>
    <row r="107" spans="1:23" ht="15.75" x14ac:dyDescent="0.25">
      <c r="A107">
        <v>1</v>
      </c>
      <c r="B107" t="b">
        <v>0</v>
      </c>
      <c r="C107" s="145" t="s">
        <v>2008</v>
      </c>
      <c r="D107" t="s">
        <v>2117</v>
      </c>
      <c r="E107" t="s">
        <v>1287</v>
      </c>
      <c r="F107" t="s">
        <v>2121</v>
      </c>
      <c r="G107" t="s">
        <v>947</v>
      </c>
      <c r="H107" t="s">
        <v>468</v>
      </c>
      <c r="I107" t="s">
        <v>2123</v>
      </c>
      <c r="J107" t="s">
        <v>468</v>
      </c>
      <c r="K107" t="str">
        <f>"{{ title_i_"&amp;J107&amp;" }}"</f>
        <v>{{ title_i_user_entry }}</v>
      </c>
      <c r="L107" t="s">
        <v>468</v>
      </c>
      <c r="M107" t="s">
        <v>2122</v>
      </c>
      <c r="N107" t="s">
        <v>947</v>
      </c>
      <c r="O107" t="s">
        <v>947</v>
      </c>
      <c r="P107" t="str">
        <f>"    title_i_"&amp;J107&amp;": "&amp;""""&amp;M107&amp;""""</f>
        <v xml:space="preserve">    title_i_user_entry: "User entry (Study design or data already collected)"</v>
      </c>
      <c r="Q107" t="str">
        <f>"https://ab-rcsc.github.io/rc-decision-support-tool_concept-library/02_dialog-boxes/"&amp;I107&amp;".html"</f>
        <v>https://ab-rcsc.github.io/rc-decision-support-tool_concept-library/02_dialog-boxes/01_01_user_entry.html</v>
      </c>
      <c r="R107">
        <v>3</v>
      </c>
      <c r="S107">
        <v>2</v>
      </c>
      <c r="T107" t="s">
        <v>1931</v>
      </c>
      <c r="U107" t="str">
        <f>T107&amp;K107&amp;"](/02_dialog-boxes/"&amp;I107&amp;".html)&lt;br&gt;"</f>
        <v>&lt;font color='#FFFFFF'&gt;........................&lt;/font&gt;[{{ title_i_user_entry }}](/02_dialog-boxes/01_01_user_entry.html)&lt;br&gt;</v>
      </c>
      <c r="V107" s="106" t="s">
        <v>2182</v>
      </c>
      <c r="W107" t="s">
        <v>2123</v>
      </c>
    </row>
    <row r="108" spans="1:23" ht="15.75" x14ac:dyDescent="0.25">
      <c r="A108">
        <v>54</v>
      </c>
      <c r="B108" t="b">
        <v>0</v>
      </c>
      <c r="C108" s="145" t="s">
        <v>2008</v>
      </c>
      <c r="D108" t="s">
        <v>2007</v>
      </c>
      <c r="E108" t="s">
        <v>1289</v>
      </c>
      <c r="F108" t="s">
        <v>1289</v>
      </c>
      <c r="G108" t="s">
        <v>947</v>
      </c>
      <c r="H108" t="s">
        <v>470</v>
      </c>
      <c r="I108" s="142" t="s">
        <v>2012</v>
      </c>
      <c r="J108" s="142" t="s">
        <v>470</v>
      </c>
      <c r="K108" t="str">
        <f>"{{ title_i_"&amp;J108&amp;" }}"</f>
        <v>{{ title_i_zi_overdispersed }}</v>
      </c>
      <c r="L108" t="s">
        <v>470</v>
      </c>
      <c r="M108" t="s">
        <v>2011</v>
      </c>
      <c r="N108" t="s">
        <v>947</v>
      </c>
      <c r="O108" t="s">
        <v>947</v>
      </c>
      <c r="P108" t="str">
        <f>"    title_i_"&amp;J108&amp;": "&amp;""""&amp;M108&amp;""""</f>
        <v xml:space="preserve">    title_i_zi_overdispersed: "Accounting for overdispersion due to zero-inflation"</v>
      </c>
      <c r="Q108" t="str">
        <f>"https://ab-rcsc.github.io/rc-decision-support-tool_concept-library/02_dialog-boxes/"&amp;I108&amp;".html"</f>
        <v>https://ab-rcsc.github.io/rc-decision-support-tool_concept-library/02_dialog-boxes/01_55_zi_overdispersed.html</v>
      </c>
      <c r="R108" t="e">
        <v>#N/A</v>
      </c>
      <c r="S108" t="e">
        <v>#N/A</v>
      </c>
      <c r="T108" s="103" t="s">
        <v>1931</v>
      </c>
      <c r="U108" t="str">
        <f>T108&amp;K108&amp;"](/02_dialog-boxes/"&amp;I108&amp;".html)&lt;br&gt;"</f>
        <v>&lt;font color='#FFFFFF'&gt;........................&lt;/font&gt;[{{ title_i_zi_overdispersed }}](/02_dialog-boxes/01_55_zi_overdispersed.html)&lt;br&gt;</v>
      </c>
      <c r="V108" s="106" t="s">
        <v>2182</v>
      </c>
      <c r="W108" t="e">
        <v>#N/A</v>
      </c>
    </row>
    <row r="109" spans="1:23" ht="15.75" x14ac:dyDescent="0.25">
      <c r="A109">
        <v>56</v>
      </c>
      <c r="B109" t="b">
        <v>0</v>
      </c>
      <c r="C109" s="145" t="s">
        <v>2008</v>
      </c>
      <c r="D109" t="s">
        <v>2007</v>
      </c>
      <c r="E109" t="s">
        <v>1289</v>
      </c>
      <c r="F109" t="s">
        <v>1289</v>
      </c>
      <c r="G109" t="s">
        <v>947</v>
      </c>
      <c r="H109" t="s">
        <v>471</v>
      </c>
      <c r="I109" s="142" t="s">
        <v>2006</v>
      </c>
      <c r="J109" s="142" t="s">
        <v>471</v>
      </c>
      <c r="K109" t="str">
        <f>"{{ title_i_"&amp;J109&amp;" }}"</f>
        <v>{{ title_i_zi_process }}</v>
      </c>
      <c r="L109" t="s">
        <v>471</v>
      </c>
      <c r="M109" t="s">
        <v>2005</v>
      </c>
      <c r="N109" t="s">
        <v>947</v>
      </c>
      <c r="O109" t="s">
        <v>947</v>
      </c>
      <c r="P109" t="str">
        <f>"    title_i_"&amp;J109&amp;": "&amp;""""&amp;M109&amp;""""</f>
        <v xml:space="preserve">    title_i_zi_process: "Zero-inflation due to separate process"</v>
      </c>
      <c r="Q109" t="str">
        <f>"https://ab-rcsc.github.io/rc-decision-support-tool_concept-library/02_dialog-boxes/"&amp;I109&amp;".html"</f>
        <v>https://ab-rcsc.github.io/rc-decision-support-tool_concept-library/02_dialog-boxes/01_58_zi_process.html</v>
      </c>
      <c r="R109" t="e">
        <v>#N/A</v>
      </c>
      <c r="S109" t="e">
        <v>#N/A</v>
      </c>
      <c r="T109" s="103" t="s">
        <v>1931</v>
      </c>
      <c r="U109" t="str">
        <f>T109&amp;K109&amp;"](/02_dialog-boxes/"&amp;I109&amp;".html)&lt;br&gt;"</f>
        <v>&lt;font color='#FFFFFF'&gt;........................&lt;/font&gt;[{{ title_i_zi_process }}](/02_dialog-boxes/01_58_zi_process.html)&lt;br&gt;</v>
      </c>
      <c r="V109" s="106" t="s">
        <v>2182</v>
      </c>
      <c r="W109" t="e">
        <v>#N/A</v>
      </c>
    </row>
    <row r="110" spans="1:23" ht="15.75" x14ac:dyDescent="0.25">
      <c r="A110">
        <v>55</v>
      </c>
      <c r="B110" t="b">
        <v>0</v>
      </c>
      <c r="C110" s="145" t="s">
        <v>2008</v>
      </c>
      <c r="D110" t="s">
        <v>2007</v>
      </c>
      <c r="E110" t="s">
        <v>1289</v>
      </c>
      <c r="F110" t="s">
        <v>1289</v>
      </c>
      <c r="G110" t="s">
        <v>947</v>
      </c>
      <c r="H110" t="s">
        <v>472</v>
      </c>
      <c r="I110" s="142" t="s">
        <v>2010</v>
      </c>
      <c r="J110" s="142" t="s">
        <v>472</v>
      </c>
      <c r="K110" t="str">
        <f>"{{ title_i_"&amp;J110&amp;" }}"</f>
        <v>{{ title_i_zi_re_overdispersed }}</v>
      </c>
      <c r="L110" t="s">
        <v>472</v>
      </c>
      <c r="M110" t="s">
        <v>2009</v>
      </c>
      <c r="N110" t="s">
        <v>947</v>
      </c>
      <c r="O110" t="s">
        <v>947</v>
      </c>
      <c r="P110" t="str">
        <f>"    title_i_"&amp;J110&amp;": "&amp;""""&amp;M110&amp;""""</f>
        <v xml:space="preserve">    title_i_zi_re_overdispersed: "Accounting for zero-inflation with site random effect"</v>
      </c>
      <c r="Q110" t="str">
        <f>"https://ab-rcsc.github.io/rc-decision-support-tool_concept-library/02_dialog-boxes/"&amp;I110&amp;".html"</f>
        <v>https://ab-rcsc.github.io/rc-decision-support-tool_concept-library/02_dialog-boxes/01_57_zi_re_overdispersed.html</v>
      </c>
      <c r="R110" t="e">
        <v>#N/A</v>
      </c>
      <c r="S110" t="e">
        <v>#N/A</v>
      </c>
      <c r="T110" s="103" t="s">
        <v>1931</v>
      </c>
      <c r="U110" t="str">
        <f>T110&amp;K110&amp;"](/02_dialog-boxes/"&amp;I110&amp;".html)&lt;br&gt;"</f>
        <v>&lt;font color='#FFFFFF'&gt;........................&lt;/font&gt;[{{ title_i_zi_re_overdispersed }}](/02_dialog-boxes/01_57_zi_re_overdispersed.html)&lt;br&gt;</v>
      </c>
      <c r="V110" s="106" t="s">
        <v>2182</v>
      </c>
      <c r="W110" t="e">
        <v>#N/A</v>
      </c>
    </row>
  </sheetData>
  <autoFilter ref="A1:W110" xr:uid="{203579C8-44BD-4C3B-9567-3D44D696A034}">
    <sortState xmlns:xlrd2="http://schemas.microsoft.com/office/spreadsheetml/2017/richdata2" ref="A2:W110">
      <sortCondition ref="L1:L110"/>
    </sortState>
  </autoFilter>
  <conditionalFormatting sqref="H111:H1048576">
    <cfRule type="duplicateValues" dxfId="150" priority="5"/>
  </conditionalFormatting>
  <conditionalFormatting sqref="I111:I1048576">
    <cfRule type="duplicateValues" dxfId="149" priority="2"/>
    <cfRule type="duplicateValues" dxfId="148" priority="3"/>
  </conditionalFormatting>
  <conditionalFormatting sqref="J1:J95 J111:J1048576">
    <cfRule type="duplicateValues" dxfId="147" priority="195"/>
  </conditionalFormatting>
  <conditionalFormatting sqref="J111:J1048576">
    <cfRule type="duplicateValues" dxfId="146"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71"/>
  <sheetViews>
    <sheetView workbookViewId="0">
      <pane ySplit="1" topLeftCell="A2" activePane="bottomLeft" state="frozen"/>
      <selection pane="bottomLeft" activeCell="F21" sqref="F21"/>
    </sheetView>
  </sheetViews>
  <sheetFormatPr defaultRowHeight="15" x14ac:dyDescent="0.25"/>
  <cols>
    <col min="1" max="1" width="11.7109375" bestFit="1" customWidth="1"/>
    <col min="2" max="2" width="17.5703125" bestFit="1" customWidth="1"/>
    <col min="3" max="3" width="16.42578125" bestFit="1" customWidth="1"/>
    <col min="4" max="4" width="27.140625" bestFit="1" customWidth="1"/>
    <col min="5" max="5" width="22.42578125" customWidth="1"/>
    <col min="6" max="6" width="64.28515625" customWidth="1"/>
    <col min="7" max="7" width="51" customWidth="1"/>
    <col min="8" max="8" width="13.28515625" customWidth="1"/>
    <col min="9" max="10" width="14.5703125" customWidth="1"/>
  </cols>
  <sheetData>
    <row r="1" spans="1:10" x14ac:dyDescent="0.25">
      <c r="A1" s="105" t="s">
        <v>1642</v>
      </c>
      <c r="B1" s="105" t="s">
        <v>1641</v>
      </c>
      <c r="C1" s="105" t="s">
        <v>1640</v>
      </c>
      <c r="D1" s="105" t="s">
        <v>1638</v>
      </c>
      <c r="E1" s="105" t="s">
        <v>1637</v>
      </c>
      <c r="F1" s="105" t="s">
        <v>1639</v>
      </c>
      <c r="G1" s="105" t="s">
        <v>1636</v>
      </c>
      <c r="H1" s="105" t="s">
        <v>1635</v>
      </c>
      <c r="I1" t="s">
        <v>1634</v>
      </c>
      <c r="J1" s="104" t="s">
        <v>1633</v>
      </c>
    </row>
    <row r="2" spans="1:10" x14ac:dyDescent="0.25">
      <c r="A2" t="s">
        <v>1568</v>
      </c>
      <c r="B2" s="105"/>
      <c r="C2" s="105"/>
      <c r="D2" s="105"/>
      <c r="E2" s="105"/>
      <c r="F2" s="2" t="s">
        <v>2205</v>
      </c>
      <c r="G2" s="2" t="s">
        <v>2206</v>
      </c>
      <c r="H2" s="105"/>
      <c r="J2" s="104"/>
    </row>
    <row r="3" spans="1:10" s="12" customFormat="1" x14ac:dyDescent="0.25">
      <c r="A3" t="s">
        <v>1568</v>
      </c>
      <c r="B3" s="65"/>
      <c r="C3" s="65"/>
      <c r="D3" s="65"/>
      <c r="E3" s="65"/>
      <c r="F3" s="156" t="s">
        <v>2203</v>
      </c>
      <c r="G3" s="156" t="s">
        <v>2204</v>
      </c>
      <c r="H3" s="65"/>
      <c r="J3" s="65"/>
    </row>
    <row r="4" spans="1:10" s="12" customFormat="1" x14ac:dyDescent="0.25">
      <c r="A4" t="s">
        <v>1568</v>
      </c>
      <c r="B4" s="65"/>
      <c r="C4" s="65"/>
      <c r="D4" s="65"/>
      <c r="E4" s="65"/>
      <c r="F4" s="156" t="s">
        <v>2201</v>
      </c>
      <c r="G4" s="156" t="s">
        <v>2202</v>
      </c>
      <c r="H4" s="65"/>
      <c r="J4" s="65"/>
    </row>
    <row r="5" spans="1:10" x14ac:dyDescent="0.25">
      <c r="A5" t="s">
        <v>1568</v>
      </c>
      <c r="B5" t="s">
        <v>1618</v>
      </c>
      <c r="D5" t="s">
        <v>1631</v>
      </c>
      <c r="F5" t="s">
        <v>1632</v>
      </c>
      <c r="G5" t="s">
        <v>1630</v>
      </c>
      <c r="H5" t="s">
        <v>2213</v>
      </c>
      <c r="I5" t="s">
        <v>947</v>
      </c>
      <c r="J5" t="str">
        <f t="shared" ref="J5:J27" si="0">"    "&amp;D5&amp;": "&amp;""""&amp;H5&amp;""""</f>
        <v xml:space="preserve">    link_ab_metadata: "&lt;a href=\"https://ab-rcsc.github.io/RCSC-WildCAM_Remote-Camera-Survey-Guidelines-and-Metadata-Standards/2_metadata-standards/2_0.1_Citation-and-Info.html\" target=\"_blank\"&gt;Remote Camera Metadata Standards for Alberta (RCSC, 2024)&lt;/a&gt;"</v>
      </c>
    </row>
    <row r="6" spans="1:10" s="12" customFormat="1" x14ac:dyDescent="0.25">
      <c r="A6" t="s">
        <v>1568</v>
      </c>
      <c r="B6" s="12" t="s">
        <v>1618</v>
      </c>
      <c r="D6" s="12" t="s">
        <v>2199</v>
      </c>
      <c r="F6" s="12" t="s">
        <v>2200</v>
      </c>
      <c r="G6" s="12" t="s">
        <v>1630</v>
      </c>
      <c r="H6" s="12" t="s">
        <v>2213</v>
      </c>
      <c r="I6" s="12" t="s">
        <v>947</v>
      </c>
      <c r="J6" s="12" t="str">
        <f t="shared" si="0"/>
        <v xml:space="preserve">    link_ab_metadata_abrv: "&lt;a href=\"https://ab-rcsc.github.io/RCSC-WildCAM_Remote-Camera-Survey-Guidelines-and-Metadata-Standards/2_metadata-standards/2_0.1_Citation-and-Info.html\" target=\"_blank\"&gt;Remote Camera Metadata Standards for Alberta (RCSC, 2024)&lt;/a&gt;"</v>
      </c>
    </row>
    <row r="7" spans="1:10" x14ac:dyDescent="0.25">
      <c r="A7" t="s">
        <v>1568</v>
      </c>
      <c r="B7" t="s">
        <v>1618</v>
      </c>
      <c r="D7" t="s">
        <v>1628</v>
      </c>
      <c r="F7" t="s">
        <v>1629</v>
      </c>
      <c r="G7" t="s">
        <v>1627</v>
      </c>
      <c r="H7" t="s">
        <v>2214</v>
      </c>
      <c r="I7" t="s">
        <v>947</v>
      </c>
      <c r="J7" t="str">
        <f t="shared" si="0"/>
        <v xml:space="preserve">    link_surv_guide: "&lt;a href=\"https://ab-rcsc.github.io/RCSC-WildCAM_Remote-Camera-Survey-Guidelines-and-Metadata-Standards/1_survey-guidelines/1_0.1_Citation-and-Info.html\" target=\"_blank\"&gt;Remote Camera Survey Guidelines (RCSC et al., 2024)&lt;/a&gt;"</v>
      </c>
    </row>
    <row r="8" spans="1:10" x14ac:dyDescent="0.25">
      <c r="A8" t="s">
        <v>1568</v>
      </c>
      <c r="B8" t="s">
        <v>1618</v>
      </c>
      <c r="D8" t="s">
        <v>1625</v>
      </c>
      <c r="F8" t="s">
        <v>1626</v>
      </c>
      <c r="G8" t="s">
        <v>1624</v>
      </c>
      <c r="H8" t="s">
        <v>2215</v>
      </c>
      <c r="I8" t="s">
        <v>947</v>
      </c>
      <c r="J8"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9" spans="1:10" x14ac:dyDescent="0.25">
      <c r="A9" t="s">
        <v>1568</v>
      </c>
      <c r="B9" t="s">
        <v>1618</v>
      </c>
      <c r="D9" t="s">
        <v>1622</v>
      </c>
      <c r="F9" t="s">
        <v>1623</v>
      </c>
      <c r="G9" t="s">
        <v>1621</v>
      </c>
      <c r="H9" t="s">
        <v>2216</v>
      </c>
      <c r="I9" t="s">
        <v>947</v>
      </c>
      <c r="J9" t="str">
        <f t="shared" si="0"/>
        <v xml:space="preserve">    link_epicollect_template: "&lt;a href=\"https://five.epicollect.net/project/rcsc-and-wildcam-remote-camera-survey-guidelines\" target=\"_blank\"&gt;EpiCollect Template&lt;/a&gt;"</v>
      </c>
    </row>
    <row r="10" spans="1:10" x14ac:dyDescent="0.25">
      <c r="A10" t="s">
        <v>1568</v>
      </c>
      <c r="B10" t="s">
        <v>1618</v>
      </c>
      <c r="D10" t="s">
        <v>1620</v>
      </c>
      <c r="F10" t="s">
        <v>1619</v>
      </c>
      <c r="G10" s="155" t="s">
        <v>1619</v>
      </c>
      <c r="H10" t="s">
        <v>2217</v>
      </c>
      <c r="I10" t="s">
        <v>947</v>
      </c>
      <c r="J10" t="str">
        <f t="shared" si="0"/>
        <v xml:space="preserve">    link_fwmis: "&lt;a href=\"https://www.alberta.ca/wildlife-loadforms.aspx\" target=\"_blank\"&gt;https://www.alberta.ca/wildlife-loadforms.aspx&lt;/a&gt;"</v>
      </c>
    </row>
    <row r="11" spans="1:10" x14ac:dyDescent="0.25">
      <c r="A11" t="s">
        <v>1568</v>
      </c>
      <c r="B11" t="s">
        <v>1618</v>
      </c>
      <c r="D11" t="s">
        <v>1617</v>
      </c>
      <c r="G11" t="s">
        <v>1616</v>
      </c>
      <c r="H11" s="103" t="s">
        <v>1616</v>
      </c>
      <c r="I11" t="s">
        <v>947</v>
      </c>
      <c r="J11" t="str">
        <f t="shared" si="0"/>
        <v xml:space="preserve">    link_launchtool: "http://www.rc-decision-support-tool.ca/voila/render/objective.ipynb?"</v>
      </c>
    </row>
    <row r="12" spans="1:10" ht="15.75" x14ac:dyDescent="0.25">
      <c r="A12" t="s">
        <v>1568</v>
      </c>
      <c r="B12" t="s">
        <v>1567</v>
      </c>
      <c r="D12" t="s">
        <v>1614</v>
      </c>
      <c r="E12" t="s">
        <v>441</v>
      </c>
      <c r="F12" s="32" t="s">
        <v>1615</v>
      </c>
      <c r="G12" t="s">
        <v>1539</v>
      </c>
      <c r="H12" s="32" t="s">
        <v>1613</v>
      </c>
      <c r="I12" t="s">
        <v>1612</v>
      </c>
      <c r="J12" t="str">
        <f t="shared" si="0"/>
        <v xml:space="preserve">    link_bdg_sp_asymptote: "{bdg-link-primary-line}`Species-accumulation curves&lt;https://ab-rcsc.github.io/rc-decision-support-tool_concept-library/02_dialog-boxes/01_10_sp_asymptote.html&gt;`"</v>
      </c>
    </row>
    <row r="13" spans="1:10" ht="15.75" x14ac:dyDescent="0.25">
      <c r="A13" t="s">
        <v>1568</v>
      </c>
      <c r="B13" t="s">
        <v>1567</v>
      </c>
      <c r="D13" t="s">
        <v>1611</v>
      </c>
      <c r="E13" t="s">
        <v>41</v>
      </c>
      <c r="F13" s="102" t="s">
        <v>508</v>
      </c>
      <c r="G13" t="s">
        <v>1610</v>
      </c>
      <c r="H13" s="102" t="s">
        <v>1609</v>
      </c>
      <c r="I13" t="s">
        <v>1608</v>
      </c>
      <c r="J13" t="str">
        <f t="shared" si="0"/>
        <v xml:space="preserve">    link_bdg_mod_cr_cmr: "{bdg-link-primary-line}`Capture-recapture (CR) / Capture-mark-recapture (CMR)&lt;https://ab-rcsc.github.io/rc-decision-support-tool_concept-library/02_dialog-boxes/03_10_mod_cr_cmr.html&gt;`"</v>
      </c>
    </row>
    <row r="14" spans="1:10" x14ac:dyDescent="0.25">
      <c r="A14" t="s">
        <v>1568</v>
      </c>
      <c r="B14" t="s">
        <v>1567</v>
      </c>
      <c r="D14" t="s">
        <v>1607</v>
      </c>
      <c r="E14" t="s">
        <v>71</v>
      </c>
      <c r="F14" t="s">
        <v>509</v>
      </c>
      <c r="G14" t="s">
        <v>1606</v>
      </c>
      <c r="H14" t="s">
        <v>1605</v>
      </c>
      <c r="I14" t="s">
        <v>1604</v>
      </c>
      <c r="J14" t="str">
        <f t="shared" si="0"/>
        <v xml:space="preserve">    link_bdg_mod_scr_secr: "{bdg-link-primary-line}`Spatial capture-recapture (SCR) / Spatially explicit capture recapture (SECR)&lt;https://ab-rcsc.github.io/rc-decision-support-tool_concept-library/02_dialog-boxes/03_11_mod_scr_secr.html&gt;`"</v>
      </c>
    </row>
    <row r="15" spans="1:10" x14ac:dyDescent="0.25">
      <c r="A15" t="s">
        <v>1568</v>
      </c>
      <c r="B15" t="s">
        <v>1567</v>
      </c>
      <c r="D15" t="s">
        <v>1602</v>
      </c>
      <c r="E15" t="s">
        <v>59</v>
      </c>
      <c r="F15" t="s">
        <v>1603</v>
      </c>
      <c r="G15" t="s">
        <v>1601</v>
      </c>
      <c r="H15" t="s">
        <v>1600</v>
      </c>
      <c r="I15" t="s">
        <v>1599</v>
      </c>
      <c r="J15" t="str">
        <f t="shared" si="0"/>
        <v xml:space="preserve">    link_bdg_mod_sc: "{bdg-link-primary-line}`Spatial count&lt;https://ab-rcsc.github.io/rc-decision-support-tool_concept-library/02_dialog-boxes/03_14_mod_sc.html&gt;`"</v>
      </c>
    </row>
    <row r="16" spans="1:10" x14ac:dyDescent="0.25">
      <c r="A16" t="s">
        <v>1568</v>
      </c>
      <c r="B16" t="s">
        <v>1567</v>
      </c>
      <c r="D16" t="s">
        <v>1597</v>
      </c>
      <c r="E16" t="s">
        <v>44</v>
      </c>
      <c r="F16" s="101" t="s">
        <v>1598</v>
      </c>
      <c r="G16" t="s">
        <v>1596</v>
      </c>
      <c r="H16" s="101" t="s">
        <v>1595</v>
      </c>
      <c r="I16" t="s">
        <v>1594</v>
      </c>
      <c r="J16" t="str">
        <f t="shared" si="0"/>
        <v xml:space="preserve">    link_bdg_mod_ds: "{bdg-link-primary-line}`Distance sampling&lt;https://ab-rcsc.github.io/rc-decision-support-tool_concept-library/02_dialog-boxes/03_20_mod_ds.html&gt;`"</v>
      </c>
    </row>
    <row r="17" spans="1:10" x14ac:dyDescent="0.25">
      <c r="A17" t="s">
        <v>1568</v>
      </c>
      <c r="B17" t="s">
        <v>1567</v>
      </c>
      <c r="D17" t="s">
        <v>1592</v>
      </c>
      <c r="E17" t="s">
        <v>64</v>
      </c>
      <c r="F17" t="s">
        <v>1593</v>
      </c>
      <c r="G17" t="s">
        <v>1591</v>
      </c>
      <c r="H17" t="s">
        <v>1590</v>
      </c>
      <c r="I17" t="s">
        <v>1589</v>
      </c>
      <c r="J17" t="str">
        <f t="shared" si="0"/>
        <v xml:space="preserve">    link_bdg_mod_rem: "{bdg-link-primary-line}`Random encounter model [REM]&lt;https://ab-rcsc.github.io/rc-decision-support-tool_concept-library/02_dialog-boxes/03_17_mod_rem.html&gt;`"</v>
      </c>
    </row>
    <row r="18" spans="1:10" ht="15.75" x14ac:dyDescent="0.25">
      <c r="A18" t="s">
        <v>1568</v>
      </c>
      <c r="B18" t="s">
        <v>1567</v>
      </c>
      <c r="D18" t="s">
        <v>1587</v>
      </c>
      <c r="E18" t="s">
        <v>54</v>
      </c>
      <c r="F18" t="s">
        <v>1588</v>
      </c>
      <c r="G18" t="s">
        <v>1586</v>
      </c>
      <c r="H18" t="s">
        <v>1585</v>
      </c>
      <c r="I18" s="102" t="s">
        <v>1584</v>
      </c>
      <c r="J18" t="str">
        <f t="shared" si="0"/>
        <v xml:space="preserve">    link_bdg_mod_rest: "{bdg-link-primary-line}`Random encounter and staying time [REST]&lt;https://ab-rcsc.github.io/rc-decision-support-tool_concept-library/02_dialog-boxes/03_18_mod_rest.html&gt;`"</v>
      </c>
    </row>
    <row r="19" spans="1:10" ht="15.75" x14ac:dyDescent="0.25">
      <c r="A19" t="s">
        <v>1568</v>
      </c>
      <c r="B19" t="s">
        <v>1567</v>
      </c>
      <c r="D19" t="s">
        <v>1582</v>
      </c>
      <c r="E19" t="s">
        <v>51</v>
      </c>
      <c r="F19" s="101" t="s">
        <v>1583</v>
      </c>
      <c r="G19" t="s">
        <v>1581</v>
      </c>
      <c r="H19" s="101" t="s">
        <v>1580</v>
      </c>
      <c r="I19" s="102" t="s">
        <v>1579</v>
      </c>
      <c r="J19" t="str">
        <f t="shared" si="0"/>
        <v xml:space="preserve">    link_bdg_mod_tte: "{bdg-link-primary-line}`Time-to-event&lt;https://ab-rcsc.github.io/rc-decision-support-tool_concept-library/02_dialog-boxes/03_20_mod_tte.html&gt;`"</v>
      </c>
    </row>
    <row r="20" spans="1:10" ht="15.75" x14ac:dyDescent="0.25">
      <c r="A20" t="s">
        <v>1568</v>
      </c>
      <c r="B20" t="s">
        <v>1567</v>
      </c>
      <c r="D20" t="s">
        <v>1577</v>
      </c>
      <c r="E20" t="s">
        <v>61</v>
      </c>
      <c r="F20" t="s">
        <v>1578</v>
      </c>
      <c r="G20" t="s">
        <v>1576</v>
      </c>
      <c r="H20" t="s">
        <v>1575</v>
      </c>
      <c r="I20" s="102" t="s">
        <v>1574</v>
      </c>
      <c r="J20" t="str">
        <f t="shared" si="0"/>
        <v xml:space="preserve">    link_bdg_mod_smr: "{bdg-link-primary-line}`Spatial mark-resight&lt;https://ab-rcsc.github.io/rc-decision-support-tool_concept-library/02_dialog-boxes/03_13_mod_smr.html&gt;`"</v>
      </c>
    </row>
    <row r="21" spans="1:10" ht="15.75" x14ac:dyDescent="0.25">
      <c r="A21" t="s">
        <v>1568</v>
      </c>
      <c r="B21" t="s">
        <v>1567</v>
      </c>
      <c r="D21" t="s">
        <v>1573</v>
      </c>
      <c r="E21" t="s">
        <v>70</v>
      </c>
      <c r="F21" s="101" t="s">
        <v>513</v>
      </c>
      <c r="G21" t="s">
        <v>1572</v>
      </c>
      <c r="H21" s="101" t="s">
        <v>1571</v>
      </c>
      <c r="I21" s="102"/>
      <c r="J21" t="str">
        <f t="shared" si="0"/>
        <v xml:space="preserve">    link_bdg_mod_2flankspim: "{bdg-link-primary-line}`Spatial Partial Identity Model (2-flank SPIM)&lt;https://ab-rcsc.github.io/rc-decision-support-tool_concept-library/02_dialog-boxes/03_16_mod_2flankspim.html&gt;`"</v>
      </c>
    </row>
    <row r="22" spans="1:10" x14ac:dyDescent="0.25">
      <c r="A22" t="s">
        <v>1568</v>
      </c>
      <c r="B22" t="s">
        <v>1567</v>
      </c>
      <c r="D22" t="s">
        <v>1566</v>
      </c>
      <c r="E22" t="s">
        <v>50</v>
      </c>
      <c r="F22" s="101" t="s">
        <v>512</v>
      </c>
      <c r="G22" t="s">
        <v>1570</v>
      </c>
      <c r="H22" s="101" t="s">
        <v>1569</v>
      </c>
      <c r="J22" t="str">
        <f t="shared" si="0"/>
        <v xml:space="preserve">    link_bdg_mod_ste: "{bdg-link-primary-line}`Spatial Partial Identity Model (Categorical SPIM; catSPIM)&lt;https://ab-rcsc.github.io/rc-decision-support-tool_concept-library/02_dialog-boxes/03_15_mod_catspim.html&gt;`"</v>
      </c>
    </row>
    <row r="23" spans="1:10" x14ac:dyDescent="0.25">
      <c r="A23" t="s">
        <v>1568</v>
      </c>
      <c r="B23" t="s">
        <v>1567</v>
      </c>
      <c r="D23" t="s">
        <v>1566</v>
      </c>
      <c r="E23" t="s">
        <v>50</v>
      </c>
      <c r="F23" s="101" t="s">
        <v>519</v>
      </c>
      <c r="G23" t="s">
        <v>1565</v>
      </c>
      <c r="H23" s="101" t="s">
        <v>1564</v>
      </c>
      <c r="J23" t="str">
        <f t="shared" si="0"/>
        <v xml:space="preserve">    link_bdg_mod_ste: "{bdg-link-primary-line}`Space-to-event (STE)&lt;https://ab-rcsc.github.io/rc-decision-support-tool_concept-library/02_dialog-boxes/03_22_mod_ste.html&gt;`"</v>
      </c>
    </row>
    <row r="24" spans="1:10" x14ac:dyDescent="0.25">
      <c r="A24" t="s">
        <v>1568</v>
      </c>
      <c r="B24" t="s">
        <v>1567</v>
      </c>
      <c r="D24" s="2" t="s">
        <v>2190</v>
      </c>
      <c r="E24" s="2" t="s">
        <v>2189</v>
      </c>
      <c r="F24" s="101" t="s">
        <v>2187</v>
      </c>
      <c r="G24" s="154" t="s">
        <v>2186</v>
      </c>
      <c r="H24" s="101" t="s">
        <v>2188</v>
      </c>
      <c r="J24" t="str">
        <f t="shared" si="0"/>
        <v xml:space="preserve">    link_bdg_viewshed_dens_est: "{bdg-link-primary-line}`Viewshed density estimators&lt;https://ab-rcsc.github.io/rc-decision-support-tool_concept-library/02_dialog-boxes/09_viewshed_dens_est.html&gt;`"</v>
      </c>
    </row>
    <row r="25" spans="1:10" ht="15.75" x14ac:dyDescent="0.25">
      <c r="A25" t="s">
        <v>1568</v>
      </c>
      <c r="B25" t="s">
        <v>1567</v>
      </c>
      <c r="D25" s="2" t="s">
        <v>2192</v>
      </c>
      <c r="E25" s="32" t="s">
        <v>14</v>
      </c>
      <c r="F25" s="32" t="s">
        <v>2075</v>
      </c>
      <c r="G25" s="32" t="s">
        <v>1534</v>
      </c>
      <c r="H25" s="32" t="s">
        <v>2191</v>
      </c>
      <c r="J25" t="str">
        <f t="shared" si="0"/>
        <v xml:space="preserve">    link_bdg_sp_rarity: "{bdg-link-primary-line}`Species rarity&lt;https://ab-rcsc.github.io/rc-decision-support-tool_concept-library/02_dialog-boxes/01_19_sp_rarity.html&gt;`"</v>
      </c>
    </row>
    <row r="26" spans="1:10" ht="15.75" x14ac:dyDescent="0.25">
      <c r="A26" t="s">
        <v>1568</v>
      </c>
      <c r="B26" t="s">
        <v>1567</v>
      </c>
      <c r="D26" s="2" t="s">
        <v>1614</v>
      </c>
      <c r="E26" s="2" t="s">
        <v>441</v>
      </c>
      <c r="F26" s="32" t="s">
        <v>1615</v>
      </c>
      <c r="G26" s="154" t="s">
        <v>1539</v>
      </c>
      <c r="H26" s="32" t="s">
        <v>1613</v>
      </c>
      <c r="J26" t="str">
        <f t="shared" si="0"/>
        <v xml:space="preserve">    link_bdg_sp_asymptote: "{bdg-link-primary-line}`Species-accumulation curves&lt;https://ab-rcsc.github.io/rc-decision-support-tool_concept-library/02_dialog-boxes/01_10_sp_asymptote.html&gt;`"</v>
      </c>
    </row>
    <row r="27" spans="1:10" x14ac:dyDescent="0.25">
      <c r="A27" t="s">
        <v>1502</v>
      </c>
      <c r="B27" t="s">
        <v>1501</v>
      </c>
      <c r="C27" s="97" t="s">
        <v>395</v>
      </c>
      <c r="D27" s="97" t="s">
        <v>947</v>
      </c>
      <c r="E27" s="97" t="s">
        <v>38</v>
      </c>
      <c r="F27" s="97" t="s">
        <v>1546</v>
      </c>
      <c r="G27" s="97" t="s">
        <v>1563</v>
      </c>
      <c r="H27" t="s">
        <v>947</v>
      </c>
      <c r="I27" t="s">
        <v>947</v>
      </c>
      <c r="J27" t="str">
        <f t="shared" si="0"/>
        <v xml:space="preserve">    -: "-"</v>
      </c>
    </row>
    <row r="28" spans="1:10" x14ac:dyDescent="0.25">
      <c r="A28" t="s">
        <v>1502</v>
      </c>
      <c r="B28" t="s">
        <v>1501</v>
      </c>
      <c r="C28" s="97" t="s">
        <v>395</v>
      </c>
      <c r="D28" s="97" t="s">
        <v>947</v>
      </c>
      <c r="E28" s="97" t="s">
        <v>79</v>
      </c>
      <c r="F28" s="97" t="s">
        <v>1546</v>
      </c>
      <c r="G28" s="97" t="s">
        <v>1562</v>
      </c>
      <c r="H28" t="s">
        <v>947</v>
      </c>
      <c r="I28" t="s">
        <v>947</v>
      </c>
      <c r="J28" t="s">
        <v>947</v>
      </c>
    </row>
    <row r="29" spans="1:10" x14ac:dyDescent="0.25">
      <c r="A29" t="s">
        <v>1502</v>
      </c>
      <c r="B29" t="s">
        <v>1501</v>
      </c>
      <c r="C29" s="97" t="s">
        <v>395</v>
      </c>
      <c r="D29" s="97" t="s">
        <v>947</v>
      </c>
      <c r="E29" s="97" t="s">
        <v>36</v>
      </c>
      <c r="F29" s="97" t="s">
        <v>1546</v>
      </c>
      <c r="G29" s="97" t="s">
        <v>1561</v>
      </c>
      <c r="H29" t="s">
        <v>947</v>
      </c>
      <c r="I29" t="s">
        <v>947</v>
      </c>
      <c r="J29" t="s">
        <v>947</v>
      </c>
    </row>
    <row r="30" spans="1:10" x14ac:dyDescent="0.25">
      <c r="A30" t="s">
        <v>1502</v>
      </c>
      <c r="B30" t="s">
        <v>1501</v>
      </c>
      <c r="C30" s="97" t="s">
        <v>395</v>
      </c>
      <c r="D30" s="97" t="s">
        <v>947</v>
      </c>
      <c r="E30" s="97" t="s">
        <v>62</v>
      </c>
      <c r="F30" s="97" t="s">
        <v>1546</v>
      </c>
      <c r="G30" s="97" t="s">
        <v>1560</v>
      </c>
      <c r="H30" t="s">
        <v>947</v>
      </c>
      <c r="I30" t="s">
        <v>947</v>
      </c>
      <c r="J30" t="s">
        <v>947</v>
      </c>
    </row>
    <row r="31" spans="1:10" x14ac:dyDescent="0.25">
      <c r="A31" t="s">
        <v>1502</v>
      </c>
      <c r="B31" t="s">
        <v>1501</v>
      </c>
      <c r="C31" s="97" t="s">
        <v>395</v>
      </c>
      <c r="D31" s="97" t="s">
        <v>947</v>
      </c>
      <c r="E31" s="97" t="s">
        <v>41</v>
      </c>
      <c r="F31" s="97" t="s">
        <v>1546</v>
      </c>
      <c r="G31" s="97" t="s">
        <v>1559</v>
      </c>
      <c r="H31" t="s">
        <v>947</v>
      </c>
      <c r="I31" t="s">
        <v>947</v>
      </c>
      <c r="J31" t="s">
        <v>947</v>
      </c>
    </row>
    <row r="32" spans="1:10" x14ac:dyDescent="0.25">
      <c r="A32" t="s">
        <v>1502</v>
      </c>
      <c r="B32" t="s">
        <v>1501</v>
      </c>
      <c r="C32" s="97" t="s">
        <v>395</v>
      </c>
      <c r="D32" s="97" t="s">
        <v>947</v>
      </c>
      <c r="E32" s="97" t="s">
        <v>71</v>
      </c>
      <c r="F32" s="97" t="s">
        <v>1546</v>
      </c>
      <c r="G32" s="97" t="s">
        <v>1558</v>
      </c>
      <c r="H32" t="s">
        <v>947</v>
      </c>
      <c r="I32" t="s">
        <v>947</v>
      </c>
      <c r="J32" t="s">
        <v>947</v>
      </c>
    </row>
    <row r="33" spans="1:10" x14ac:dyDescent="0.25">
      <c r="A33" t="s">
        <v>1502</v>
      </c>
      <c r="B33" t="s">
        <v>1501</v>
      </c>
      <c r="C33" s="97" t="s">
        <v>395</v>
      </c>
      <c r="D33" s="97" t="s">
        <v>947</v>
      </c>
      <c r="E33" s="97" t="s">
        <v>61</v>
      </c>
      <c r="F33" s="97" t="s">
        <v>1546</v>
      </c>
      <c r="G33" s="97" t="s">
        <v>1557</v>
      </c>
      <c r="H33" t="s">
        <v>947</v>
      </c>
      <c r="I33" t="s">
        <v>947</v>
      </c>
      <c r="J33" t="s">
        <v>947</v>
      </c>
    </row>
    <row r="34" spans="1:10" x14ac:dyDescent="0.25">
      <c r="A34" t="s">
        <v>1502</v>
      </c>
      <c r="B34" t="s">
        <v>1501</v>
      </c>
      <c r="C34" s="97" t="s">
        <v>395</v>
      </c>
      <c r="D34" s="97" t="s">
        <v>947</v>
      </c>
      <c r="E34" s="97" t="s">
        <v>59</v>
      </c>
      <c r="F34" s="97" t="s">
        <v>1546</v>
      </c>
      <c r="G34" s="97" t="s">
        <v>1556</v>
      </c>
      <c r="H34" t="s">
        <v>947</v>
      </c>
      <c r="I34" t="s">
        <v>947</v>
      </c>
      <c r="J34" t="s">
        <v>947</v>
      </c>
    </row>
    <row r="35" spans="1:10" x14ac:dyDescent="0.25">
      <c r="A35" t="s">
        <v>1502</v>
      </c>
      <c r="B35" t="s">
        <v>1501</v>
      </c>
      <c r="C35" s="97" t="s">
        <v>395</v>
      </c>
      <c r="D35" s="97" t="s">
        <v>947</v>
      </c>
      <c r="E35" s="97" t="s">
        <v>57</v>
      </c>
      <c r="F35" s="97" t="s">
        <v>1546</v>
      </c>
      <c r="G35" s="97" t="s">
        <v>1555</v>
      </c>
      <c r="H35" t="s">
        <v>947</v>
      </c>
      <c r="I35" t="s">
        <v>947</v>
      </c>
      <c r="J35" t="s">
        <v>947</v>
      </c>
    </row>
    <row r="36" spans="1:10" x14ac:dyDescent="0.25">
      <c r="A36" t="s">
        <v>1502</v>
      </c>
      <c r="B36" t="s">
        <v>1501</v>
      </c>
      <c r="C36" s="97" t="s">
        <v>395</v>
      </c>
      <c r="D36" s="97" t="s">
        <v>947</v>
      </c>
      <c r="E36" s="97" t="s">
        <v>70</v>
      </c>
      <c r="F36" s="97" t="s">
        <v>1546</v>
      </c>
      <c r="G36" s="97" t="s">
        <v>1554</v>
      </c>
      <c r="H36" t="s">
        <v>947</v>
      </c>
      <c r="I36" t="s">
        <v>947</v>
      </c>
      <c r="J36" t="s">
        <v>947</v>
      </c>
    </row>
    <row r="37" spans="1:10" x14ac:dyDescent="0.25">
      <c r="A37" t="s">
        <v>1502</v>
      </c>
      <c r="B37" t="s">
        <v>1501</v>
      </c>
      <c r="C37" s="97" t="s">
        <v>395</v>
      </c>
      <c r="D37" s="97" t="s">
        <v>947</v>
      </c>
      <c r="E37" s="97" t="s">
        <v>64</v>
      </c>
      <c r="F37" s="97" t="s">
        <v>1546</v>
      </c>
      <c r="G37" s="97" t="s">
        <v>1553</v>
      </c>
      <c r="H37" t="s">
        <v>947</v>
      </c>
      <c r="I37" t="s">
        <v>947</v>
      </c>
      <c r="J37" t="s">
        <v>947</v>
      </c>
    </row>
    <row r="38" spans="1:10" x14ac:dyDescent="0.25">
      <c r="A38" t="s">
        <v>1502</v>
      </c>
      <c r="B38" t="s">
        <v>1501</v>
      </c>
      <c r="C38" s="97" t="s">
        <v>395</v>
      </c>
      <c r="D38" s="97" t="s">
        <v>947</v>
      </c>
      <c r="E38" s="97" t="s">
        <v>54</v>
      </c>
      <c r="F38" s="97" t="s">
        <v>1546</v>
      </c>
      <c r="G38" s="97" t="s">
        <v>1552</v>
      </c>
      <c r="H38" t="s">
        <v>947</v>
      </c>
      <c r="I38" t="s">
        <v>947</v>
      </c>
      <c r="J38" t="s">
        <v>947</v>
      </c>
    </row>
    <row r="39" spans="1:10" x14ac:dyDescent="0.25">
      <c r="A39" t="s">
        <v>1502</v>
      </c>
      <c r="B39" t="s">
        <v>1501</v>
      </c>
      <c r="C39" s="97" t="s">
        <v>395</v>
      </c>
      <c r="D39" s="97" t="s">
        <v>947</v>
      </c>
      <c r="E39" s="97" t="s">
        <v>82</v>
      </c>
      <c r="F39" s="97" t="s">
        <v>1546</v>
      </c>
      <c r="G39" s="97" t="s">
        <v>1551</v>
      </c>
      <c r="H39" t="s">
        <v>947</v>
      </c>
      <c r="I39" t="s">
        <v>947</v>
      </c>
      <c r="J39" t="s">
        <v>947</v>
      </c>
    </row>
    <row r="40" spans="1:10" x14ac:dyDescent="0.25">
      <c r="A40" t="s">
        <v>1502</v>
      </c>
      <c r="B40" t="s">
        <v>1501</v>
      </c>
      <c r="C40" s="97" t="s">
        <v>395</v>
      </c>
      <c r="D40" s="97" t="s">
        <v>947</v>
      </c>
      <c r="E40" s="97" t="s">
        <v>44</v>
      </c>
      <c r="F40" s="97" t="s">
        <v>1546</v>
      </c>
      <c r="G40" s="97" t="s">
        <v>1550</v>
      </c>
      <c r="H40" t="s">
        <v>947</v>
      </c>
      <c r="I40" t="s">
        <v>947</v>
      </c>
      <c r="J40" t="s">
        <v>947</v>
      </c>
    </row>
    <row r="41" spans="1:10" x14ac:dyDescent="0.25">
      <c r="A41" t="s">
        <v>1502</v>
      </c>
      <c r="B41" t="s">
        <v>1501</v>
      </c>
      <c r="C41" s="97" t="s">
        <v>395</v>
      </c>
      <c r="D41" s="97" t="s">
        <v>947</v>
      </c>
      <c r="E41" s="97" t="s">
        <v>51</v>
      </c>
      <c r="F41" s="97" t="s">
        <v>1546</v>
      </c>
      <c r="G41" s="97" t="s">
        <v>1549</v>
      </c>
      <c r="H41" t="s">
        <v>947</v>
      </c>
      <c r="I41" t="s">
        <v>947</v>
      </c>
      <c r="J41" t="s">
        <v>947</v>
      </c>
    </row>
    <row r="42" spans="1:10" x14ac:dyDescent="0.25">
      <c r="A42" t="s">
        <v>1502</v>
      </c>
      <c r="B42" t="s">
        <v>1501</v>
      </c>
      <c r="C42" s="97" t="s">
        <v>395</v>
      </c>
      <c r="D42" s="97" t="s">
        <v>947</v>
      </c>
      <c r="E42" s="97" t="s">
        <v>50</v>
      </c>
      <c r="F42" s="97" t="s">
        <v>1546</v>
      </c>
      <c r="G42" s="97" t="s">
        <v>1548</v>
      </c>
      <c r="H42" t="s">
        <v>947</v>
      </c>
      <c r="I42" t="s">
        <v>947</v>
      </c>
      <c r="J42" t="s">
        <v>947</v>
      </c>
    </row>
    <row r="43" spans="1:10" x14ac:dyDescent="0.25">
      <c r="A43" t="s">
        <v>1502</v>
      </c>
      <c r="B43" t="s">
        <v>1501</v>
      </c>
      <c r="C43" s="97" t="s">
        <v>395</v>
      </c>
      <c r="D43" s="97" t="s">
        <v>947</v>
      </c>
      <c r="E43" s="97" t="s">
        <v>49</v>
      </c>
      <c r="F43" s="97" t="s">
        <v>1546</v>
      </c>
      <c r="G43" s="97" t="s">
        <v>1547</v>
      </c>
      <c r="H43" t="s">
        <v>947</v>
      </c>
      <c r="I43" t="s">
        <v>947</v>
      </c>
      <c r="J43" t="s">
        <v>947</v>
      </c>
    </row>
    <row r="44" spans="1:10" x14ac:dyDescent="0.25">
      <c r="A44" t="s">
        <v>1502</v>
      </c>
      <c r="B44" t="s">
        <v>1501</v>
      </c>
      <c r="C44" s="97" t="s">
        <v>395</v>
      </c>
      <c r="D44" s="97" t="s">
        <v>947</v>
      </c>
      <c r="E44" s="97" t="s">
        <v>33</v>
      </c>
      <c r="F44" s="97" t="s">
        <v>1546</v>
      </c>
      <c r="G44" s="97" t="s">
        <v>1545</v>
      </c>
      <c r="H44" t="s">
        <v>947</v>
      </c>
      <c r="I44" t="s">
        <v>947</v>
      </c>
      <c r="J44" t="s">
        <v>947</v>
      </c>
    </row>
    <row r="45" spans="1:10" x14ac:dyDescent="0.25">
      <c r="A45" t="s">
        <v>1502</v>
      </c>
      <c r="B45" t="s">
        <v>1531</v>
      </c>
      <c r="C45" s="97" t="s">
        <v>1530</v>
      </c>
      <c r="D45" s="97" t="s">
        <v>947</v>
      </c>
      <c r="E45" s="97" t="s">
        <v>439</v>
      </c>
      <c r="F45" s="97"/>
      <c r="G45" s="97" t="s">
        <v>1544</v>
      </c>
      <c r="H45" t="s">
        <v>947</v>
      </c>
      <c r="I45" t="s">
        <v>947</v>
      </c>
      <c r="J45" t="s">
        <v>947</v>
      </c>
    </row>
    <row r="46" spans="1:10" x14ac:dyDescent="0.25">
      <c r="A46" t="s">
        <v>1502</v>
      </c>
      <c r="B46" t="s">
        <v>1531</v>
      </c>
      <c r="C46" s="97" t="s">
        <v>1530</v>
      </c>
      <c r="D46" s="97" t="s">
        <v>947</v>
      </c>
      <c r="E46" s="97" t="s">
        <v>11</v>
      </c>
      <c r="F46" s="97"/>
      <c r="G46" s="97" t="s">
        <v>1543</v>
      </c>
      <c r="H46" t="s">
        <v>947</v>
      </c>
      <c r="I46" t="s">
        <v>947</v>
      </c>
      <c r="J46" t="s">
        <v>947</v>
      </c>
    </row>
    <row r="47" spans="1:10" x14ac:dyDescent="0.25">
      <c r="A47" t="s">
        <v>1502</v>
      </c>
      <c r="B47" t="s">
        <v>1531</v>
      </c>
      <c r="C47" s="97" t="s">
        <v>1530</v>
      </c>
      <c r="D47" s="97" t="s">
        <v>947</v>
      </c>
      <c r="E47" s="97" t="s">
        <v>108</v>
      </c>
      <c r="F47" s="97"/>
      <c r="G47" s="97" t="s">
        <v>1542</v>
      </c>
      <c r="H47" t="s">
        <v>947</v>
      </c>
      <c r="I47" t="s">
        <v>947</v>
      </c>
      <c r="J47" t="s">
        <v>947</v>
      </c>
    </row>
    <row r="48" spans="1:10" x14ac:dyDescent="0.25">
      <c r="A48" t="s">
        <v>1502</v>
      </c>
      <c r="B48" t="s">
        <v>1531</v>
      </c>
      <c r="C48" s="97" t="s">
        <v>1530</v>
      </c>
      <c r="D48" s="97" t="s">
        <v>947</v>
      </c>
      <c r="E48" s="97" t="s">
        <v>440</v>
      </c>
      <c r="F48" s="97"/>
      <c r="G48" t="s">
        <v>1541</v>
      </c>
      <c r="H48" t="s">
        <v>947</v>
      </c>
      <c r="I48" t="s">
        <v>947</v>
      </c>
      <c r="J48" t="s">
        <v>947</v>
      </c>
    </row>
    <row r="49" spans="1:10" x14ac:dyDescent="0.25">
      <c r="A49" t="s">
        <v>1502</v>
      </c>
      <c r="B49" t="s">
        <v>1531</v>
      </c>
      <c r="C49" s="98" t="s">
        <v>1530</v>
      </c>
      <c r="D49" s="97" t="s">
        <v>947</v>
      </c>
      <c r="E49" s="97" t="s">
        <v>18</v>
      </c>
      <c r="F49" s="97"/>
      <c r="G49" s="97" t="s">
        <v>1540</v>
      </c>
      <c r="H49" t="s">
        <v>947</v>
      </c>
      <c r="I49" t="s">
        <v>947</v>
      </c>
      <c r="J49" t="s">
        <v>947</v>
      </c>
    </row>
    <row r="50" spans="1:10" x14ac:dyDescent="0.25">
      <c r="A50" t="s">
        <v>1502</v>
      </c>
      <c r="B50" t="s">
        <v>1531</v>
      </c>
      <c r="C50" s="98" t="s">
        <v>1530</v>
      </c>
      <c r="D50" s="97" t="s">
        <v>947</v>
      </c>
      <c r="E50" s="97" t="s">
        <v>441</v>
      </c>
      <c r="F50" s="97"/>
      <c r="G50" s="97" t="s">
        <v>1539</v>
      </c>
      <c r="H50" t="s">
        <v>947</v>
      </c>
      <c r="I50" t="s">
        <v>947</v>
      </c>
      <c r="J50" t="s">
        <v>947</v>
      </c>
    </row>
    <row r="51" spans="1:10" x14ac:dyDescent="0.25">
      <c r="A51" t="s">
        <v>1502</v>
      </c>
      <c r="B51" t="s">
        <v>1531</v>
      </c>
      <c r="C51" s="98" t="s">
        <v>1530</v>
      </c>
      <c r="D51" s="97" t="s">
        <v>947</v>
      </c>
      <c r="E51" s="97" t="s">
        <v>12</v>
      </c>
      <c r="F51" s="97"/>
      <c r="G51" s="97" t="s">
        <v>1538</v>
      </c>
      <c r="H51" t="s">
        <v>947</v>
      </c>
      <c r="I51" t="s">
        <v>947</v>
      </c>
      <c r="J51" t="s">
        <v>947</v>
      </c>
    </row>
    <row r="52" spans="1:10" x14ac:dyDescent="0.25">
      <c r="A52" t="s">
        <v>1502</v>
      </c>
      <c r="B52" t="s">
        <v>1531</v>
      </c>
      <c r="C52" s="98" t="s">
        <v>1530</v>
      </c>
      <c r="D52" s="97" t="s">
        <v>947</v>
      </c>
      <c r="E52" s="97" t="s">
        <v>442</v>
      </c>
      <c r="F52" s="97"/>
      <c r="G52" s="97" t="s">
        <v>1537</v>
      </c>
      <c r="H52" t="s">
        <v>947</v>
      </c>
      <c r="I52" t="s">
        <v>947</v>
      </c>
      <c r="J52" t="s">
        <v>947</v>
      </c>
    </row>
    <row r="53" spans="1:10" x14ac:dyDescent="0.25">
      <c r="A53" t="s">
        <v>1502</v>
      </c>
      <c r="B53" t="s">
        <v>1531</v>
      </c>
      <c r="C53" s="98" t="s">
        <v>1530</v>
      </c>
      <c r="D53" s="97" t="s">
        <v>947</v>
      </c>
      <c r="E53" s="97" t="s">
        <v>443</v>
      </c>
      <c r="F53" s="97"/>
      <c r="G53" s="97" t="s">
        <v>1536</v>
      </c>
      <c r="H53" t="s">
        <v>947</v>
      </c>
      <c r="I53" t="s">
        <v>947</v>
      </c>
      <c r="J53" t="s">
        <v>947</v>
      </c>
    </row>
    <row r="54" spans="1:10" x14ac:dyDescent="0.25">
      <c r="A54" t="s">
        <v>1502</v>
      </c>
      <c r="B54" t="s">
        <v>1531</v>
      </c>
      <c r="C54" s="98" t="s">
        <v>1530</v>
      </c>
      <c r="D54" s="97" t="s">
        <v>947</v>
      </c>
      <c r="E54" s="97" t="s">
        <v>444</v>
      </c>
      <c r="F54" s="97"/>
      <c r="G54" s="97" t="s">
        <v>1535</v>
      </c>
      <c r="H54" t="s">
        <v>947</v>
      </c>
      <c r="I54" t="s">
        <v>947</v>
      </c>
      <c r="J54" t="s">
        <v>947</v>
      </c>
    </row>
    <row r="55" spans="1:10" x14ac:dyDescent="0.25">
      <c r="A55" t="s">
        <v>1502</v>
      </c>
      <c r="B55" t="s">
        <v>1531</v>
      </c>
      <c r="C55" s="98" t="s">
        <v>1530</v>
      </c>
      <c r="D55" s="97" t="s">
        <v>947</v>
      </c>
      <c r="E55" s="97" t="s">
        <v>14</v>
      </c>
      <c r="F55" s="97"/>
      <c r="G55" s="97" t="s">
        <v>1534</v>
      </c>
      <c r="H55" t="s">
        <v>947</v>
      </c>
      <c r="I55" t="s">
        <v>947</v>
      </c>
      <c r="J55" t="s">
        <v>947</v>
      </c>
    </row>
    <row r="56" spans="1:10" x14ac:dyDescent="0.25">
      <c r="A56" t="s">
        <v>1502</v>
      </c>
      <c r="B56" t="s">
        <v>1531</v>
      </c>
      <c r="C56" s="98" t="s">
        <v>1530</v>
      </c>
      <c r="D56" s="97" t="s">
        <v>947</v>
      </c>
      <c r="E56" s="97" t="s">
        <v>21</v>
      </c>
      <c r="F56" s="97"/>
      <c r="G56" s="97" t="s">
        <v>1533</v>
      </c>
      <c r="H56" t="s">
        <v>947</v>
      </c>
      <c r="I56" t="s">
        <v>947</v>
      </c>
      <c r="J56" t="s">
        <v>947</v>
      </c>
    </row>
    <row r="57" spans="1:10" x14ac:dyDescent="0.25">
      <c r="A57" t="s">
        <v>1502</v>
      </c>
      <c r="B57" t="s">
        <v>1531</v>
      </c>
      <c r="C57" s="98" t="s">
        <v>1530</v>
      </c>
      <c r="D57" s="97" t="s">
        <v>947</v>
      </c>
      <c r="E57" s="97" t="s">
        <v>445</v>
      </c>
      <c r="F57" s="97"/>
      <c r="G57" s="97" t="s">
        <v>1532</v>
      </c>
      <c r="H57" t="s">
        <v>947</v>
      </c>
      <c r="I57" t="s">
        <v>947</v>
      </c>
      <c r="J57" t="s">
        <v>947</v>
      </c>
    </row>
    <row r="58" spans="1:10" x14ac:dyDescent="0.25">
      <c r="A58" t="s">
        <v>1502</v>
      </c>
      <c r="B58" t="s">
        <v>1531</v>
      </c>
      <c r="C58" s="98" t="s">
        <v>1530</v>
      </c>
      <c r="D58" s="97" t="s">
        <v>947</v>
      </c>
      <c r="E58" s="97" t="s">
        <v>446</v>
      </c>
      <c r="F58" s="97"/>
      <c r="G58" s="97" t="s">
        <v>1529</v>
      </c>
      <c r="H58" t="s">
        <v>947</v>
      </c>
      <c r="I58" t="s">
        <v>947</v>
      </c>
      <c r="J58" t="s">
        <v>947</v>
      </c>
    </row>
    <row r="59" spans="1:10" x14ac:dyDescent="0.25">
      <c r="A59" t="s">
        <v>1502</v>
      </c>
      <c r="B59" t="s">
        <v>1501</v>
      </c>
      <c r="C59" s="98" t="s">
        <v>1500</v>
      </c>
      <c r="D59" s="97" t="s">
        <v>947</v>
      </c>
      <c r="E59" s="97" t="s">
        <v>1527</v>
      </c>
      <c r="F59" s="100" t="s">
        <v>1528</v>
      </c>
      <c r="G59" s="97" t="s">
        <v>1526</v>
      </c>
      <c r="H59" t="s">
        <v>947</v>
      </c>
      <c r="I59" t="s">
        <v>947</v>
      </c>
      <c r="J59" t="s">
        <v>947</v>
      </c>
    </row>
    <row r="60" spans="1:10" x14ac:dyDescent="0.25">
      <c r="A60" t="s">
        <v>1502</v>
      </c>
      <c r="B60" t="s">
        <v>1501</v>
      </c>
      <c r="C60" s="98" t="s">
        <v>1500</v>
      </c>
      <c r="D60" s="97" t="s">
        <v>947</v>
      </c>
      <c r="E60" s="97" t="s">
        <v>1525</v>
      </c>
      <c r="F60" s="97" t="s">
        <v>1523</v>
      </c>
      <c r="G60" s="97" t="s">
        <v>1524</v>
      </c>
      <c r="H60" t="s">
        <v>947</v>
      </c>
      <c r="I60" t="s">
        <v>947</v>
      </c>
      <c r="J60" t="s">
        <v>947</v>
      </c>
    </row>
    <row r="61" spans="1:10" x14ac:dyDescent="0.25">
      <c r="A61" t="s">
        <v>1502</v>
      </c>
      <c r="B61" t="s">
        <v>1501</v>
      </c>
      <c r="C61" s="98" t="s">
        <v>1500</v>
      </c>
      <c r="D61" s="97" t="s">
        <v>947</v>
      </c>
      <c r="E61" s="97"/>
      <c r="F61" s="97" t="s">
        <v>1523</v>
      </c>
      <c r="G61" s="99" t="s">
        <v>1522</v>
      </c>
      <c r="H61" t="s">
        <v>947</v>
      </c>
      <c r="I61" t="s">
        <v>947</v>
      </c>
      <c r="J61" t="s">
        <v>947</v>
      </c>
    </row>
    <row r="62" spans="1:10" x14ac:dyDescent="0.25">
      <c r="A62" t="s">
        <v>1502</v>
      </c>
      <c r="B62" t="s">
        <v>1501</v>
      </c>
      <c r="C62" s="98" t="s">
        <v>1500</v>
      </c>
      <c r="D62" s="97" t="s">
        <v>947</v>
      </c>
      <c r="E62" s="97"/>
      <c r="F62" s="97" t="s">
        <v>1521</v>
      </c>
      <c r="G62" s="99" t="s">
        <v>1520</v>
      </c>
      <c r="H62" t="s">
        <v>947</v>
      </c>
      <c r="I62" t="s">
        <v>947</v>
      </c>
      <c r="J62" t="s">
        <v>947</v>
      </c>
    </row>
    <row r="63" spans="1:10" x14ac:dyDescent="0.25">
      <c r="A63" t="s">
        <v>1502</v>
      </c>
      <c r="B63" t="s">
        <v>1501</v>
      </c>
      <c r="C63" s="98" t="s">
        <v>1500</v>
      </c>
      <c r="D63" s="97" t="s">
        <v>947</v>
      </c>
      <c r="E63" s="97"/>
      <c r="F63" s="97" t="s">
        <v>1519</v>
      </c>
      <c r="G63" s="99" t="s">
        <v>1518</v>
      </c>
      <c r="H63" t="s">
        <v>947</v>
      </c>
      <c r="I63" t="s">
        <v>947</v>
      </c>
      <c r="J63" t="s">
        <v>947</v>
      </c>
    </row>
    <row r="64" spans="1:10" x14ac:dyDescent="0.25">
      <c r="A64" t="s">
        <v>1502</v>
      </c>
      <c r="B64" t="s">
        <v>1501</v>
      </c>
      <c r="C64" s="98" t="s">
        <v>1507</v>
      </c>
      <c r="D64" s="97" t="s">
        <v>947</v>
      </c>
      <c r="E64" s="97" t="s">
        <v>1517</v>
      </c>
      <c r="F64" s="97" t="s">
        <v>1287</v>
      </c>
      <c r="G64" s="97" t="s">
        <v>1516</v>
      </c>
      <c r="H64" t="s">
        <v>947</v>
      </c>
      <c r="I64" t="s">
        <v>947</v>
      </c>
      <c r="J64" t="s">
        <v>947</v>
      </c>
    </row>
    <row r="65" spans="1:10" x14ac:dyDescent="0.25">
      <c r="A65" t="s">
        <v>1502</v>
      </c>
      <c r="B65" t="s">
        <v>1501</v>
      </c>
      <c r="C65" s="98" t="s">
        <v>1507</v>
      </c>
      <c r="D65" s="97" t="s">
        <v>947</v>
      </c>
      <c r="E65" s="97" t="s">
        <v>1515</v>
      </c>
      <c r="F65" s="97" t="s">
        <v>1286</v>
      </c>
      <c r="G65" s="97" t="s">
        <v>1514</v>
      </c>
      <c r="H65" t="s">
        <v>947</v>
      </c>
      <c r="I65" t="s">
        <v>947</v>
      </c>
      <c r="J65" t="s">
        <v>947</v>
      </c>
    </row>
    <row r="66" spans="1:10" x14ac:dyDescent="0.25">
      <c r="A66" t="s">
        <v>1502</v>
      </c>
      <c r="B66" t="s">
        <v>1501</v>
      </c>
      <c r="C66" s="98" t="s">
        <v>1507</v>
      </c>
      <c r="D66" s="97" t="s">
        <v>947</v>
      </c>
      <c r="E66" s="97" t="s">
        <v>1513</v>
      </c>
      <c r="F66" s="97" t="s">
        <v>1284</v>
      </c>
      <c r="G66" s="97" t="s">
        <v>1512</v>
      </c>
      <c r="H66" t="s">
        <v>947</v>
      </c>
      <c r="I66" t="s">
        <v>947</v>
      </c>
      <c r="J66" t="s">
        <v>947</v>
      </c>
    </row>
    <row r="67" spans="1:10" x14ac:dyDescent="0.25">
      <c r="A67" t="s">
        <v>1502</v>
      </c>
      <c r="B67" t="s">
        <v>1501</v>
      </c>
      <c r="C67" s="97" t="s">
        <v>1507</v>
      </c>
      <c r="D67" s="97" t="s">
        <v>947</v>
      </c>
      <c r="E67" s="97" t="s">
        <v>1511</v>
      </c>
      <c r="F67" s="97" t="s">
        <v>1285</v>
      </c>
      <c r="G67" s="97" t="s">
        <v>1510</v>
      </c>
      <c r="H67" t="s">
        <v>947</v>
      </c>
      <c r="I67" t="s">
        <v>947</v>
      </c>
      <c r="J67" t="s">
        <v>947</v>
      </c>
    </row>
    <row r="68" spans="1:10" x14ac:dyDescent="0.25">
      <c r="A68" t="s">
        <v>1502</v>
      </c>
      <c r="B68" t="s">
        <v>1501</v>
      </c>
      <c r="C68" s="97" t="s">
        <v>1507</v>
      </c>
      <c r="D68" s="97" t="s">
        <v>947</v>
      </c>
      <c r="E68" s="97" t="s">
        <v>1509</v>
      </c>
      <c r="F68" s="97" t="s">
        <v>1288</v>
      </c>
      <c r="G68" s="97" t="s">
        <v>1508</v>
      </c>
      <c r="H68" t="s">
        <v>947</v>
      </c>
      <c r="I68" t="s">
        <v>947</v>
      </c>
      <c r="J68" t="s">
        <v>947</v>
      </c>
    </row>
    <row r="69" spans="1:10" x14ac:dyDescent="0.25">
      <c r="A69" t="s">
        <v>1502</v>
      </c>
      <c r="B69" t="s">
        <v>1501</v>
      </c>
      <c r="C69" s="97" t="s">
        <v>1507</v>
      </c>
      <c r="D69" s="97" t="s">
        <v>947</v>
      </c>
      <c r="E69" s="97" t="s">
        <v>1506</v>
      </c>
      <c r="F69" s="97" t="s">
        <v>1289</v>
      </c>
      <c r="G69" s="97" t="s">
        <v>1505</v>
      </c>
      <c r="H69" t="s">
        <v>947</v>
      </c>
      <c r="I69" t="s">
        <v>947</v>
      </c>
      <c r="J69" t="s">
        <v>947</v>
      </c>
    </row>
    <row r="70" spans="1:10" x14ac:dyDescent="0.25">
      <c r="A70" t="s">
        <v>1502</v>
      </c>
      <c r="B70" t="s">
        <v>1501</v>
      </c>
      <c r="C70" s="98" t="s">
        <v>1500</v>
      </c>
      <c r="D70" s="97" t="s">
        <v>947</v>
      </c>
      <c r="E70" s="97"/>
      <c r="F70" s="97" t="s">
        <v>1504</v>
      </c>
      <c r="G70" s="97" t="s">
        <v>1503</v>
      </c>
      <c r="H70" t="s">
        <v>947</v>
      </c>
      <c r="I70" t="s">
        <v>947</v>
      </c>
      <c r="J70" t="s">
        <v>947</v>
      </c>
    </row>
    <row r="71" spans="1:10" x14ac:dyDescent="0.25">
      <c r="A71" t="s">
        <v>1502</v>
      </c>
      <c r="B71" t="s">
        <v>1501</v>
      </c>
      <c r="C71" s="98" t="s">
        <v>1500</v>
      </c>
      <c r="D71" s="97" t="s">
        <v>947</v>
      </c>
      <c r="E71" s="97"/>
      <c r="F71" s="97" t="s">
        <v>1499</v>
      </c>
      <c r="G71" s="97"/>
      <c r="H71" t="s">
        <v>947</v>
      </c>
      <c r="J71" t="s">
        <v>947</v>
      </c>
    </row>
  </sheetData>
  <conditionalFormatting sqref="C49:E66">
    <cfRule type="cellIs" dxfId="145" priority="3" operator="equal">
      <formula>"-"</formula>
    </cfRule>
    <cfRule type="cellIs" dxfId="144" priority="4" operator="equal">
      <formula>"TRUE"</formula>
    </cfRule>
  </conditionalFormatting>
  <conditionalFormatting sqref="C70:E71">
    <cfRule type="cellIs" dxfId="143" priority="1" operator="equal">
      <formula>"-"</formula>
    </cfRule>
    <cfRule type="cellIs" dxfId="142" priority="2" operator="equal">
      <formula>"TRUE"</formula>
    </cfRule>
  </conditionalFormatting>
  <conditionalFormatting sqref="E49:E66">
    <cfRule type="duplicateValues" dxfId="141" priority="5"/>
  </conditionalFormatting>
  <hyperlinks>
    <hyperlink ref="G24" r:id="rId1" xr:uid="{C93D715A-988B-487A-845A-A1AB79DDBE33}"/>
    <hyperlink ref="G10" r:id="rId2" xr:uid="{076D8AD5-E744-4066-9503-D9F170C3B12A}"/>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5" x14ac:dyDescent="0.25"/>
  <cols>
    <col min="1" max="1" width="14.28515625" bestFit="1" customWidth="1"/>
    <col min="2" max="2" width="32.85546875" bestFit="1" customWidth="1"/>
    <col min="3" max="3" width="27.140625" customWidth="1"/>
    <col min="4" max="4" width="53.7109375" bestFit="1" customWidth="1"/>
  </cols>
  <sheetData>
    <row r="1" spans="1:4" x14ac:dyDescent="0.25">
      <c r="A1" s="106" t="s">
        <v>2181</v>
      </c>
      <c r="B1" s="106" t="s">
        <v>2180</v>
      </c>
      <c r="C1" s="106" t="s">
        <v>2179</v>
      </c>
      <c r="D1" s="106" t="s">
        <v>2178</v>
      </c>
    </row>
    <row r="2" spans="1:4" x14ac:dyDescent="0.25">
      <c r="A2" t="s">
        <v>2117</v>
      </c>
      <c r="B2" t="s">
        <v>1287</v>
      </c>
      <c r="C2" t="s">
        <v>2177</v>
      </c>
      <c r="D2" t="str">
        <f t="shared" ref="D2:D17" si="0">A2&amp;"_text: "&amp;""""&amp;B2&amp;""""</f>
        <v>prog_1_text: "Objectives &amp; Resources"</v>
      </c>
    </row>
    <row r="3" spans="1:4" x14ac:dyDescent="0.25">
      <c r="A3" t="s">
        <v>2107</v>
      </c>
      <c r="B3" t="s">
        <v>1286</v>
      </c>
      <c r="C3" t="s">
        <v>2174</v>
      </c>
      <c r="D3" t="str">
        <f t="shared" si="0"/>
        <v>prog_2_text: "Study area &amp; Site selection constraints"</v>
      </c>
    </row>
    <row r="4" spans="1:4" x14ac:dyDescent="0.25">
      <c r="A4" t="s">
        <v>2176</v>
      </c>
      <c r="B4" t="s">
        <v>1964</v>
      </c>
      <c r="C4" t="s">
        <v>2174</v>
      </c>
      <c r="D4" t="str">
        <f t="shared" si="0"/>
        <v>prog_2_1_text: "Study area"</v>
      </c>
    </row>
    <row r="5" spans="1:4" x14ac:dyDescent="0.25">
      <c r="A5" t="s">
        <v>2175</v>
      </c>
      <c r="B5" t="s">
        <v>2106</v>
      </c>
      <c r="C5" t="s">
        <v>2174</v>
      </c>
      <c r="D5" t="str">
        <f t="shared" si="0"/>
        <v>prog_2_2_text: "Site selection constraints"</v>
      </c>
    </row>
    <row r="6" spans="1:4" x14ac:dyDescent="0.25">
      <c r="A6" t="s">
        <v>2097</v>
      </c>
      <c r="B6" t="s">
        <v>1284</v>
      </c>
      <c r="C6" t="s">
        <v>2173</v>
      </c>
      <c r="D6" t="str">
        <f t="shared" si="0"/>
        <v>prog_3_text: "Duration &amp; Timing"</v>
      </c>
    </row>
    <row r="7" spans="1:4" x14ac:dyDescent="0.25">
      <c r="A7" t="s">
        <v>2172</v>
      </c>
      <c r="B7" t="s">
        <v>2100</v>
      </c>
      <c r="D7" t="str">
        <f t="shared" si="0"/>
        <v>prog_3_1_text: "Duration"</v>
      </c>
    </row>
    <row r="8" spans="1:4" x14ac:dyDescent="0.25">
      <c r="A8" t="s">
        <v>2171</v>
      </c>
      <c r="B8" t="s">
        <v>2096</v>
      </c>
      <c r="D8" t="str">
        <f t="shared" si="0"/>
        <v>prog_3_2_text: "Timing"</v>
      </c>
    </row>
    <row r="9" spans="1:4" x14ac:dyDescent="0.25">
      <c r="A9" t="s">
        <v>2046</v>
      </c>
      <c r="B9" t="s">
        <v>1285</v>
      </c>
      <c r="C9" t="s">
        <v>2168</v>
      </c>
      <c r="D9" t="str">
        <f t="shared" si="0"/>
        <v>prog_4_text: "Target species"</v>
      </c>
    </row>
    <row r="10" spans="1:4" x14ac:dyDescent="0.25">
      <c r="A10" t="s">
        <v>2170</v>
      </c>
      <c r="B10" t="s">
        <v>2045</v>
      </c>
      <c r="C10" t="s">
        <v>2168</v>
      </c>
      <c r="D10" t="str">
        <f t="shared" si="0"/>
        <v>prog_4_2_text: "Target species (multiple)"</v>
      </c>
    </row>
    <row r="11" spans="1:4" x14ac:dyDescent="0.25">
      <c r="A11" t="s">
        <v>2169</v>
      </c>
      <c r="B11" t="s">
        <v>2056</v>
      </c>
      <c r="C11" t="s">
        <v>2168</v>
      </c>
      <c r="D11" t="str">
        <f t="shared" si="0"/>
        <v>prog_4_1_text: "Target species (single)"</v>
      </c>
    </row>
    <row r="12" spans="1:4" x14ac:dyDescent="0.25">
      <c r="A12" t="s">
        <v>2030</v>
      </c>
      <c r="B12" t="s">
        <v>1288</v>
      </c>
      <c r="C12" t="s">
        <v>2167</v>
      </c>
      <c r="D12" t="str">
        <f t="shared" si="0"/>
        <v>prog_5_text: "Equipment &amp; Deployment"</v>
      </c>
    </row>
    <row r="13" spans="1:4" x14ac:dyDescent="0.25">
      <c r="A13" t="s">
        <v>2007</v>
      </c>
      <c r="B13" t="s">
        <v>1289</v>
      </c>
      <c r="C13" t="s">
        <v>2166</v>
      </c>
      <c r="D13" t="str">
        <f t="shared" si="0"/>
        <v>prog_6_text: "Data &amp; Analysis"</v>
      </c>
    </row>
    <row r="14" spans="1:4" x14ac:dyDescent="0.25">
      <c r="A14" t="s">
        <v>1934</v>
      </c>
      <c r="B14" t="s">
        <v>500</v>
      </c>
      <c r="C14" t="s">
        <v>2159</v>
      </c>
      <c r="D14" t="str">
        <f t="shared" si="0"/>
        <v>prog_7_text: "Recommendations"</v>
      </c>
    </row>
    <row r="15" spans="1:4" x14ac:dyDescent="0.25">
      <c r="A15" t="s">
        <v>2165</v>
      </c>
      <c r="B15" t="s">
        <v>2164</v>
      </c>
      <c r="C15" t="s">
        <v>2159</v>
      </c>
      <c r="D15" t="str">
        <f t="shared" si="0"/>
        <v>prog_7_1_text: "Recommendations - Modelling approach"</v>
      </c>
    </row>
    <row r="16" spans="1:4" x14ac:dyDescent="0.25">
      <c r="A16" t="s">
        <v>2163</v>
      </c>
      <c r="B16" t="s">
        <v>2162</v>
      </c>
      <c r="C16" t="s">
        <v>2159</v>
      </c>
      <c r="D16" t="str">
        <f t="shared" si="0"/>
        <v>prog_7_2_text: "Recommendations - Study design"</v>
      </c>
    </row>
    <row r="17" spans="1:4" x14ac:dyDescent="0.25">
      <c r="A17" t="s">
        <v>2161</v>
      </c>
      <c r="B17" t="s">
        <v>2160</v>
      </c>
      <c r="C17" t="s">
        <v>2159</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42578125" defaultRowHeight="15" customHeight="1" x14ac:dyDescent="0.25"/>
  <cols>
    <col min="2" max="2" width="34" customWidth="1"/>
    <col min="3" max="3" width="31.42578125" customWidth="1"/>
    <col min="4" max="4" width="26.28515625" customWidth="1"/>
    <col min="5" max="5" width="29.42578125" customWidth="1"/>
    <col min="6" max="6" width="27.28515625" customWidth="1"/>
    <col min="7" max="7" width="24.42578125" customWidth="1"/>
    <col min="8" max="8" width="18.85546875" customWidth="1"/>
    <col min="9" max="9" width="20.42578125" style="83" customWidth="1"/>
    <col min="10" max="10" width="35.7109375" customWidth="1"/>
    <col min="11" max="11" width="27.5703125" customWidth="1"/>
    <col min="12" max="12" width="24" customWidth="1"/>
    <col min="13" max="13" width="22.140625" customWidth="1"/>
    <col min="14" max="14" width="28.140625" customWidth="1"/>
    <col min="15" max="15" width="27.5703125" customWidth="1"/>
    <col min="16" max="18" width="18.28515625" customWidth="1"/>
    <col min="19" max="19" width="39" customWidth="1"/>
    <col min="20" max="20" width="32.5703125" customWidth="1"/>
    <col min="21" max="21" width="14.42578125" customWidth="1"/>
  </cols>
  <sheetData>
    <row r="1" spans="1:23" s="15" customFormat="1" x14ac:dyDescent="0.25">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x14ac:dyDescent="0.25">
      <c r="A2" s="88" t="s">
        <v>428</v>
      </c>
      <c r="B2" s="64" t="s">
        <v>38</v>
      </c>
      <c r="C2" s="64" t="s">
        <v>1468</v>
      </c>
      <c r="D2" s="64" t="s">
        <v>1283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x14ac:dyDescent="0.25">
      <c r="A3" s="86" t="b">
        <v>0</v>
      </c>
      <c r="B3" s="64" t="s">
        <v>404</v>
      </c>
      <c r="C3" s="64" t="s">
        <v>1133</v>
      </c>
      <c r="D3" s="64" t="s">
        <v>1278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x14ac:dyDescent="0.25">
      <c r="A4" s="86" t="b">
        <v>0</v>
      </c>
      <c r="B4" s="64" t="s">
        <v>402</v>
      </c>
      <c r="C4" s="64" t="s">
        <v>1133</v>
      </c>
      <c r="D4" s="64" t="s">
        <v>1278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x14ac:dyDescent="0.25">
      <c r="A5" s="86" t="b">
        <v>0</v>
      </c>
      <c r="B5" s="64" t="s">
        <v>414</v>
      </c>
      <c r="C5" s="64" t="s">
        <v>1429</v>
      </c>
      <c r="D5" s="89" t="s">
        <v>574</v>
      </c>
      <c r="E5" s="90" t="s">
        <v>574</v>
      </c>
      <c r="F5" s="84" t="s">
        <v>484</v>
      </c>
      <c r="G5" s="64" t="s">
        <v>1474</v>
      </c>
      <c r="H5" s="84" t="s">
        <v>484</v>
      </c>
      <c r="I5" s="84" t="s">
        <v>1426</v>
      </c>
      <c r="J5" s="84" t="s">
        <v>1479</v>
      </c>
      <c r="K5" s="84" t="s">
        <v>484</v>
      </c>
      <c r="L5" s="84" t="s">
        <v>1424</v>
      </c>
      <c r="M5" s="84" t="s">
        <v>484</v>
      </c>
      <c r="N5" s="84" t="s">
        <v>1489</v>
      </c>
      <c r="O5" s="84" t="s">
        <v>1488</v>
      </c>
      <c r="P5" s="87"/>
      <c r="Q5" s="87"/>
      <c r="R5" s="87"/>
      <c r="S5" s="64" t="s">
        <v>484</v>
      </c>
      <c r="T5" s="64" t="s">
        <v>484</v>
      </c>
      <c r="U5" s="64"/>
    </row>
    <row r="6" spans="1:23" ht="105" x14ac:dyDescent="0.25">
      <c r="A6" s="86" t="b">
        <v>0</v>
      </c>
      <c r="B6" s="64" t="s">
        <v>419</v>
      </c>
      <c r="C6" s="64" t="s">
        <v>1469</v>
      </c>
      <c r="D6" s="89" t="s">
        <v>574</v>
      </c>
      <c r="E6" s="90" t="s">
        <v>574</v>
      </c>
      <c r="F6" s="84" t="s">
        <v>484</v>
      </c>
      <c r="G6" s="64" t="s">
        <v>1474</v>
      </c>
      <c r="H6" s="84" t="s">
        <v>484</v>
      </c>
      <c r="I6" s="84" t="s">
        <v>1426</v>
      </c>
      <c r="J6" s="84" t="s">
        <v>1479</v>
      </c>
      <c r="K6" s="84" t="s">
        <v>484</v>
      </c>
      <c r="L6" s="84" t="s">
        <v>1424</v>
      </c>
      <c r="M6" s="84" t="s">
        <v>484</v>
      </c>
      <c r="N6" s="84" t="s">
        <v>1490</v>
      </c>
      <c r="O6" s="84" t="s">
        <v>484</v>
      </c>
      <c r="P6" s="87"/>
      <c r="Q6" s="87"/>
      <c r="R6" s="87"/>
      <c r="S6" s="87" t="s">
        <v>417</v>
      </c>
      <c r="T6" s="64" t="s">
        <v>484</v>
      </c>
      <c r="U6" s="64"/>
    </row>
    <row r="7" spans="1:23" ht="90" x14ac:dyDescent="0.25">
      <c r="A7" s="86" t="b">
        <v>0</v>
      </c>
      <c r="B7" s="64" t="s">
        <v>418</v>
      </c>
      <c r="C7" s="64" t="s">
        <v>1429</v>
      </c>
      <c r="D7" s="89" t="s">
        <v>574</v>
      </c>
      <c r="E7" s="90" t="s">
        <v>574</v>
      </c>
      <c r="F7" s="84" t="s">
        <v>484</v>
      </c>
      <c r="G7" s="64" t="s">
        <v>1475</v>
      </c>
      <c r="H7" s="84" t="s">
        <v>484</v>
      </c>
      <c r="I7" s="84" t="s">
        <v>1426</v>
      </c>
      <c r="J7" s="84" t="s">
        <v>1481</v>
      </c>
      <c r="K7" s="84" t="s">
        <v>484</v>
      </c>
      <c r="L7" s="84" t="s">
        <v>484</v>
      </c>
      <c r="M7" s="84" t="s">
        <v>484</v>
      </c>
      <c r="N7" s="84" t="s">
        <v>484</v>
      </c>
      <c r="O7" s="84" t="s">
        <v>484</v>
      </c>
      <c r="P7" s="87"/>
      <c r="Q7" s="87"/>
      <c r="R7" s="87"/>
      <c r="S7" s="84" t="s">
        <v>484</v>
      </c>
      <c r="T7" s="64" t="s">
        <v>484</v>
      </c>
      <c r="U7" s="64"/>
    </row>
    <row r="8" spans="1:23" ht="90" x14ac:dyDescent="0.25">
      <c r="A8" s="86" t="b">
        <v>0</v>
      </c>
      <c r="B8" s="64" t="s">
        <v>528</v>
      </c>
      <c r="C8" s="64" t="s">
        <v>1470</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x14ac:dyDescent="0.25">
      <c r="A9" s="86" t="b">
        <v>0</v>
      </c>
      <c r="B9" s="64" t="s">
        <v>568</v>
      </c>
      <c r="C9" s="64" t="s">
        <v>1280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x14ac:dyDescent="0.25">
      <c r="A10" s="86" t="b">
        <v>0</v>
      </c>
      <c r="B10" s="64" t="s">
        <v>567</v>
      </c>
      <c r="C10" s="64" t="s">
        <v>1280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x14ac:dyDescent="0.25">
      <c r="A11" s="86" t="s">
        <v>429</v>
      </c>
      <c r="B11" s="64" t="s">
        <v>70</v>
      </c>
      <c r="C11" s="64" t="s">
        <v>1469</v>
      </c>
      <c r="D11" s="64" t="s">
        <v>1278</v>
      </c>
      <c r="E11" s="84" t="s">
        <v>1493</v>
      </c>
      <c r="F11" s="84" t="s">
        <v>484</v>
      </c>
      <c r="G11" s="64" t="s">
        <v>1475</v>
      </c>
      <c r="H11" s="84" t="s">
        <v>484</v>
      </c>
      <c r="I11" s="84" t="s">
        <v>1476</v>
      </c>
      <c r="J11" s="84" t="s">
        <v>1481</v>
      </c>
      <c r="K11" s="84" t="s">
        <v>484</v>
      </c>
      <c r="L11" s="84" t="s">
        <v>484</v>
      </c>
      <c r="M11" s="84" t="s">
        <v>484</v>
      </c>
      <c r="N11" s="84" t="s">
        <v>484</v>
      </c>
      <c r="O11" s="84" t="s">
        <v>1488</v>
      </c>
      <c r="P11" s="84"/>
      <c r="Q11" s="84"/>
      <c r="R11" s="84"/>
      <c r="S11" s="64" t="s">
        <v>484</v>
      </c>
      <c r="T11" s="64" t="s">
        <v>484</v>
      </c>
      <c r="U11" s="64"/>
    </row>
    <row r="12" spans="1:23" ht="105" x14ac:dyDescent="0.25">
      <c r="A12" s="86" t="s">
        <v>429</v>
      </c>
      <c r="B12" s="64" t="s">
        <v>71</v>
      </c>
      <c r="C12" s="64" t="s">
        <v>1469</v>
      </c>
      <c r="D12" s="64" t="s">
        <v>1278</v>
      </c>
      <c r="E12" s="84" t="s">
        <v>1493</v>
      </c>
      <c r="F12" s="84" t="s">
        <v>484</v>
      </c>
      <c r="G12" s="64" t="s">
        <v>1430</v>
      </c>
      <c r="H12" s="64" t="s">
        <v>1492</v>
      </c>
      <c r="I12" s="92" t="s">
        <v>484</v>
      </c>
      <c r="J12" s="84" t="s">
        <v>484</v>
      </c>
      <c r="K12" s="84" t="s">
        <v>484</v>
      </c>
      <c r="L12" s="84" t="s">
        <v>484</v>
      </c>
      <c r="M12" s="84" t="s">
        <v>484</v>
      </c>
      <c r="N12" s="84" t="s">
        <v>484</v>
      </c>
      <c r="O12" s="84" t="s">
        <v>1488</v>
      </c>
      <c r="P12" s="84"/>
      <c r="Q12" s="84"/>
      <c r="R12" s="84"/>
      <c r="S12" s="64" t="s">
        <v>484</v>
      </c>
      <c r="T12" s="64" t="s">
        <v>484</v>
      </c>
      <c r="U12" s="64"/>
    </row>
    <row r="13" spans="1:23" ht="105" x14ac:dyDescent="0.25">
      <c r="A13" s="86" t="s">
        <v>429</v>
      </c>
      <c r="B13" s="64" t="s">
        <v>57</v>
      </c>
      <c r="C13" s="64" t="s">
        <v>1469</v>
      </c>
      <c r="D13" s="64" t="s">
        <v>1472</v>
      </c>
      <c r="E13" s="84" t="s">
        <v>1493</v>
      </c>
      <c r="F13" s="84" t="s">
        <v>484</v>
      </c>
      <c r="G13" s="64" t="s">
        <v>1475</v>
      </c>
      <c r="H13" s="84" t="s">
        <v>484</v>
      </c>
      <c r="I13" s="84" t="s">
        <v>1476</v>
      </c>
      <c r="J13" s="84" t="s">
        <v>1481</v>
      </c>
      <c r="K13" s="84" t="s">
        <v>484</v>
      </c>
      <c r="L13" s="84" t="s">
        <v>484</v>
      </c>
      <c r="M13" s="84" t="s">
        <v>484</v>
      </c>
      <c r="N13" s="84" t="s">
        <v>484</v>
      </c>
      <c r="O13" s="84" t="s">
        <v>1488</v>
      </c>
      <c r="P13" s="84"/>
      <c r="Q13" s="84"/>
      <c r="R13" s="84"/>
      <c r="S13" s="64" t="s">
        <v>484</v>
      </c>
      <c r="T13" s="64" t="s">
        <v>484</v>
      </c>
      <c r="U13" s="64"/>
    </row>
    <row r="14" spans="1:23" ht="90" x14ac:dyDescent="0.25">
      <c r="A14" s="86" t="s">
        <v>429</v>
      </c>
      <c r="B14" s="64" t="s">
        <v>61</v>
      </c>
      <c r="C14" s="64" t="s">
        <v>1429</v>
      </c>
      <c r="D14" s="64" t="s">
        <v>1472</v>
      </c>
      <c r="E14" s="84" t="s">
        <v>1493</v>
      </c>
      <c r="F14" s="84" t="s">
        <v>484</v>
      </c>
      <c r="G14" s="64" t="s">
        <v>1430</v>
      </c>
      <c r="H14" s="84" t="s">
        <v>484</v>
      </c>
      <c r="I14" s="84" t="s">
        <v>484</v>
      </c>
      <c r="J14" s="84" t="s">
        <v>484</v>
      </c>
      <c r="K14" s="84" t="s">
        <v>484</v>
      </c>
      <c r="L14" s="84" t="s">
        <v>484</v>
      </c>
      <c r="M14" s="84" t="s">
        <v>484</v>
      </c>
      <c r="N14" s="84" t="s">
        <v>484</v>
      </c>
      <c r="O14" s="84" t="s">
        <v>1487</v>
      </c>
      <c r="P14" s="84"/>
      <c r="Q14" s="84"/>
      <c r="R14" s="84"/>
      <c r="S14" s="64" t="s">
        <v>484</v>
      </c>
      <c r="T14" s="64" t="s">
        <v>484</v>
      </c>
      <c r="U14" s="87"/>
    </row>
    <row r="15" spans="1:23" ht="90" x14ac:dyDescent="0.25">
      <c r="A15" s="86" t="s">
        <v>429</v>
      </c>
      <c r="B15" s="64" t="s">
        <v>59</v>
      </c>
      <c r="C15" s="64" t="s">
        <v>1429</v>
      </c>
      <c r="D15" s="64" t="s">
        <v>1472</v>
      </c>
      <c r="E15" s="84" t="s">
        <v>1493</v>
      </c>
      <c r="F15" s="84" t="s">
        <v>484</v>
      </c>
      <c r="G15" s="64" t="s">
        <v>1474</v>
      </c>
      <c r="H15" s="84" t="s">
        <v>484</v>
      </c>
      <c r="I15" s="84" t="s">
        <v>1426</v>
      </c>
      <c r="J15" s="84" t="s">
        <v>1479</v>
      </c>
      <c r="K15" s="84" t="s">
        <v>484</v>
      </c>
      <c r="L15" s="84" t="s">
        <v>1482</v>
      </c>
      <c r="M15" s="84" t="s">
        <v>484</v>
      </c>
      <c r="N15" s="84" t="s">
        <v>484</v>
      </c>
      <c r="O15" s="84" t="s">
        <v>484</v>
      </c>
      <c r="P15" s="84"/>
      <c r="Q15" s="84"/>
      <c r="R15" s="84"/>
      <c r="S15" s="87" t="s">
        <v>417</v>
      </c>
      <c r="T15" s="64" t="s">
        <v>484</v>
      </c>
      <c r="U15" s="64"/>
    </row>
    <row r="16" spans="1:23" ht="90" x14ac:dyDescent="0.25">
      <c r="A16" s="88" t="s">
        <v>428</v>
      </c>
      <c r="B16" s="64" t="s">
        <v>33</v>
      </c>
      <c r="C16" s="64" t="s">
        <v>1277</v>
      </c>
      <c r="D16" s="64" t="s">
        <v>1283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x14ac:dyDescent="0.25">
      <c r="A17" s="88" t="s">
        <v>428</v>
      </c>
      <c r="B17" s="64" t="s">
        <v>79</v>
      </c>
      <c r="C17" s="64" t="s">
        <v>1280</v>
      </c>
      <c r="D17" s="64" t="s">
        <v>1278</v>
      </c>
      <c r="E17" s="84" t="s">
        <v>484</v>
      </c>
      <c r="F17" s="84" t="s">
        <v>1279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x14ac:dyDescent="0.25">
      <c r="A18" s="88" t="s">
        <v>428</v>
      </c>
      <c r="B18" s="64" t="s">
        <v>62</v>
      </c>
      <c r="C18" s="64" t="s">
        <v>1133</v>
      </c>
      <c r="D18" s="64" t="s">
        <v>1278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x14ac:dyDescent="0.25">
      <c r="A19" s="86" t="b">
        <v>0</v>
      </c>
      <c r="B19" s="64" t="s">
        <v>399</v>
      </c>
      <c r="C19" s="64" t="s">
        <v>1133</v>
      </c>
      <c r="D19" s="64" t="s">
        <v>1278</v>
      </c>
      <c r="E19" s="84" t="s">
        <v>484</v>
      </c>
      <c r="F19" s="84" t="s">
        <v>484</v>
      </c>
      <c r="G19" s="84" t="s">
        <v>484</v>
      </c>
      <c r="H19" s="64" t="s">
        <v>1491</v>
      </c>
      <c r="I19" s="84" t="s">
        <v>484</v>
      </c>
      <c r="J19" s="84" t="s">
        <v>484</v>
      </c>
      <c r="K19" s="84" t="s">
        <v>484</v>
      </c>
      <c r="L19" s="84" t="s">
        <v>484</v>
      </c>
      <c r="M19" s="84" t="s">
        <v>484</v>
      </c>
      <c r="N19" s="84" t="s">
        <v>484</v>
      </c>
      <c r="O19" s="84" t="s">
        <v>484</v>
      </c>
      <c r="P19" s="84"/>
      <c r="Q19" s="84"/>
      <c r="R19" s="84"/>
      <c r="S19" s="64" t="s">
        <v>484</v>
      </c>
      <c r="T19" s="64" t="s">
        <v>396</v>
      </c>
      <c r="U19" s="64"/>
    </row>
    <row r="20" spans="1:21" ht="90" x14ac:dyDescent="0.25">
      <c r="A20" s="86" t="b">
        <v>0</v>
      </c>
      <c r="B20" s="64" t="s">
        <v>410</v>
      </c>
      <c r="C20" s="64" t="s">
        <v>1133</v>
      </c>
      <c r="D20" s="64" t="s">
        <v>1278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x14ac:dyDescent="0.25">
      <c r="A21" s="86" t="b">
        <v>0</v>
      </c>
      <c r="B21" s="64" t="s">
        <v>408</v>
      </c>
      <c r="C21" s="64" t="s">
        <v>1133</v>
      </c>
      <c r="D21" s="64" t="s">
        <v>1278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x14ac:dyDescent="0.25">
      <c r="A22" s="86" t="b">
        <v>0</v>
      </c>
      <c r="B22" s="64" t="s">
        <v>406</v>
      </c>
      <c r="C22" s="64" t="s">
        <v>1133</v>
      </c>
      <c r="D22" s="64" t="s">
        <v>1278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x14ac:dyDescent="0.25">
      <c r="A23" s="86" t="s">
        <v>429</v>
      </c>
      <c r="B23" s="64" t="s">
        <v>82</v>
      </c>
      <c r="C23" s="64" t="s">
        <v>1429</v>
      </c>
      <c r="D23" s="64" t="s">
        <v>1278</v>
      </c>
      <c r="E23" s="84" t="s">
        <v>484</v>
      </c>
      <c r="F23" s="84" t="s">
        <v>484</v>
      </c>
      <c r="G23" s="64" t="s">
        <v>1474</v>
      </c>
      <c r="H23" s="84" t="s">
        <v>484</v>
      </c>
      <c r="I23" s="84" t="s">
        <v>1426</v>
      </c>
      <c r="J23" s="84" t="s">
        <v>1423</v>
      </c>
      <c r="K23" s="84" t="s">
        <v>484</v>
      </c>
      <c r="L23" s="84" t="s">
        <v>484</v>
      </c>
      <c r="M23" s="84" t="s">
        <v>1485</v>
      </c>
      <c r="N23" s="84" t="s">
        <v>484</v>
      </c>
      <c r="O23" s="84" t="s">
        <v>1488</v>
      </c>
      <c r="P23" s="84"/>
      <c r="Q23" s="84"/>
      <c r="R23" s="84"/>
      <c r="S23" s="64" t="s">
        <v>484</v>
      </c>
      <c r="T23" s="64" t="s">
        <v>484</v>
      </c>
      <c r="U23" s="64"/>
    </row>
    <row r="24" spans="1:21" ht="90" x14ac:dyDescent="0.25">
      <c r="A24" s="86" t="s">
        <v>429</v>
      </c>
      <c r="B24" s="64" t="s">
        <v>54</v>
      </c>
      <c r="C24" s="64" t="s">
        <v>1429</v>
      </c>
      <c r="D24" s="64" t="s">
        <v>1278</v>
      </c>
      <c r="E24" s="84" t="s">
        <v>484</v>
      </c>
      <c r="F24" s="84" t="s">
        <v>484</v>
      </c>
      <c r="G24" s="64" t="s">
        <v>1474</v>
      </c>
      <c r="H24" s="84" t="s">
        <v>484</v>
      </c>
      <c r="I24" s="84" t="s">
        <v>1426</v>
      </c>
      <c r="J24" s="84" t="s">
        <v>1423</v>
      </c>
      <c r="K24" s="84" t="s">
        <v>484</v>
      </c>
      <c r="L24" s="84" t="s">
        <v>484</v>
      </c>
      <c r="M24" s="84" t="s">
        <v>1486</v>
      </c>
      <c r="N24" s="84" t="s">
        <v>484</v>
      </c>
      <c r="O24" s="84" t="s">
        <v>1488</v>
      </c>
      <c r="P24" s="84"/>
      <c r="Q24" s="84"/>
      <c r="R24" s="84"/>
      <c r="S24" s="64" t="s">
        <v>484</v>
      </c>
      <c r="T24" s="64" t="s">
        <v>484</v>
      </c>
      <c r="U24" s="96"/>
    </row>
    <row r="25" spans="1:21" ht="90" x14ac:dyDescent="0.25">
      <c r="A25" s="86" t="s">
        <v>429</v>
      </c>
      <c r="B25" s="64" t="s">
        <v>51</v>
      </c>
      <c r="C25" s="64" t="s">
        <v>1429</v>
      </c>
      <c r="D25" s="64" t="s">
        <v>1278</v>
      </c>
      <c r="E25" s="84" t="s">
        <v>484</v>
      </c>
      <c r="F25" s="84" t="s">
        <v>484</v>
      </c>
      <c r="G25" s="64" t="s">
        <v>1474</v>
      </c>
      <c r="H25" s="84" t="s">
        <v>484</v>
      </c>
      <c r="I25" s="84" t="s">
        <v>1426</v>
      </c>
      <c r="J25" s="84" t="s">
        <v>1478</v>
      </c>
      <c r="K25" s="84" t="s">
        <v>1484</v>
      </c>
      <c r="L25" s="84" t="s">
        <v>484</v>
      </c>
      <c r="M25" s="84" t="s">
        <v>484</v>
      </c>
      <c r="N25" s="84" t="s">
        <v>484</v>
      </c>
      <c r="O25" s="84" t="s">
        <v>1488</v>
      </c>
      <c r="P25" s="84"/>
      <c r="Q25" s="84"/>
      <c r="R25" s="84"/>
      <c r="S25" s="64" t="s">
        <v>484</v>
      </c>
      <c r="T25" s="64" t="s">
        <v>484</v>
      </c>
      <c r="U25" s="64"/>
    </row>
    <row r="26" spans="1:21" ht="90" x14ac:dyDescent="0.25">
      <c r="A26" s="86" t="s">
        <v>429</v>
      </c>
      <c r="B26" s="64" t="s">
        <v>50</v>
      </c>
      <c r="C26" s="64" t="s">
        <v>1429</v>
      </c>
      <c r="D26" s="64" t="s">
        <v>1278</v>
      </c>
      <c r="E26" s="84" t="s">
        <v>484</v>
      </c>
      <c r="F26" s="84" t="s">
        <v>484</v>
      </c>
      <c r="G26" s="64" t="s">
        <v>1474</v>
      </c>
      <c r="H26" s="84" t="s">
        <v>484</v>
      </c>
      <c r="I26" s="84" t="s">
        <v>1426</v>
      </c>
      <c r="J26" s="84" t="s">
        <v>1480</v>
      </c>
      <c r="K26" s="84" t="s">
        <v>1484</v>
      </c>
      <c r="L26" s="84" t="s">
        <v>484</v>
      </c>
      <c r="M26" s="84" t="s">
        <v>484</v>
      </c>
      <c r="N26" s="84" t="s">
        <v>484</v>
      </c>
      <c r="O26" s="84" t="s">
        <v>1488</v>
      </c>
      <c r="P26" s="84"/>
      <c r="Q26" s="84"/>
      <c r="R26" s="84"/>
      <c r="S26" s="64" t="s">
        <v>484</v>
      </c>
      <c r="T26" s="64" t="s">
        <v>484</v>
      </c>
      <c r="U26" s="64"/>
    </row>
    <row r="27" spans="1:21" ht="90" x14ac:dyDescent="0.25">
      <c r="A27" s="86" t="s">
        <v>429</v>
      </c>
      <c r="B27" s="64" t="s">
        <v>64</v>
      </c>
      <c r="C27" s="64" t="s">
        <v>1429</v>
      </c>
      <c r="D27" s="64" t="s">
        <v>1278</v>
      </c>
      <c r="E27" s="84" t="s">
        <v>484</v>
      </c>
      <c r="F27" s="84" t="s">
        <v>484</v>
      </c>
      <c r="G27" s="64" t="s">
        <v>1474</v>
      </c>
      <c r="H27" s="84" t="s">
        <v>484</v>
      </c>
      <c r="I27" s="84" t="s">
        <v>1426</v>
      </c>
      <c r="J27" s="84" t="s">
        <v>1478</v>
      </c>
      <c r="K27" s="84" t="s">
        <v>1483</v>
      </c>
      <c r="L27" s="84" t="s">
        <v>484</v>
      </c>
      <c r="M27" s="84" t="s">
        <v>484</v>
      </c>
      <c r="N27" s="84" t="s">
        <v>484</v>
      </c>
      <c r="O27" s="84" t="s">
        <v>1488</v>
      </c>
      <c r="P27" s="84"/>
      <c r="Q27" s="84"/>
      <c r="R27" s="84"/>
      <c r="S27" s="64" t="s">
        <v>484</v>
      </c>
      <c r="T27" s="64" t="s">
        <v>484</v>
      </c>
      <c r="U27" s="64"/>
    </row>
    <row r="28" spans="1:21" ht="90" x14ac:dyDescent="0.25">
      <c r="A28" s="86" t="s">
        <v>429</v>
      </c>
      <c r="B28" s="64" t="s">
        <v>49</v>
      </c>
      <c r="C28" s="64" t="s">
        <v>1429</v>
      </c>
      <c r="D28" s="64" t="s">
        <v>1278</v>
      </c>
      <c r="E28" s="84" t="s">
        <v>484</v>
      </c>
      <c r="F28" s="84" t="s">
        <v>484</v>
      </c>
      <c r="G28" s="64" t="s">
        <v>1474</v>
      </c>
      <c r="H28" s="84" t="s">
        <v>484</v>
      </c>
      <c r="I28" s="84" t="s">
        <v>1426</v>
      </c>
      <c r="J28" s="84" t="s">
        <v>1480</v>
      </c>
      <c r="K28" s="84" t="s">
        <v>1483</v>
      </c>
      <c r="L28" s="84" t="s">
        <v>484</v>
      </c>
      <c r="M28" s="84" t="s">
        <v>484</v>
      </c>
      <c r="N28" s="84" t="s">
        <v>484</v>
      </c>
      <c r="O28" s="84" t="s">
        <v>1488</v>
      </c>
      <c r="P28" s="84"/>
      <c r="Q28" s="84"/>
      <c r="R28" s="84"/>
      <c r="S28" s="64" t="s">
        <v>484</v>
      </c>
      <c r="T28" s="64" t="s">
        <v>484</v>
      </c>
      <c r="U28" s="64"/>
    </row>
    <row r="29" spans="1:21" ht="120" x14ac:dyDescent="0.25">
      <c r="A29" s="86" t="s">
        <v>429</v>
      </c>
      <c r="B29" s="64" t="s">
        <v>41</v>
      </c>
      <c r="C29" s="64" t="s">
        <v>1471</v>
      </c>
      <c r="D29" s="64" t="s">
        <v>1278</v>
      </c>
      <c r="E29" s="84" t="s">
        <v>484</v>
      </c>
      <c r="F29" s="84" t="s">
        <v>484</v>
      </c>
      <c r="G29" s="64" t="s">
        <v>1430</v>
      </c>
      <c r="H29" s="84" t="s">
        <v>484</v>
      </c>
      <c r="I29" s="84" t="s">
        <v>1426</v>
      </c>
      <c r="J29" s="84" t="s">
        <v>1481</v>
      </c>
      <c r="K29" s="84" t="s">
        <v>484</v>
      </c>
      <c r="L29" s="84" t="s">
        <v>484</v>
      </c>
      <c r="M29" s="84" t="s">
        <v>484</v>
      </c>
      <c r="N29" s="84" t="s">
        <v>484</v>
      </c>
      <c r="O29" s="84" t="s">
        <v>484</v>
      </c>
      <c r="P29" s="84"/>
      <c r="Q29" s="84"/>
      <c r="R29" s="84"/>
      <c r="S29" s="84" t="s">
        <v>484</v>
      </c>
      <c r="T29" s="64" t="s">
        <v>484</v>
      </c>
      <c r="U29" s="64"/>
    </row>
    <row r="30" spans="1:21" ht="90" x14ac:dyDescent="0.25">
      <c r="A30" s="88" t="s">
        <v>428</v>
      </c>
      <c r="B30" s="64" t="s">
        <v>36</v>
      </c>
      <c r="C30" s="64" t="s">
        <v>1276</v>
      </c>
      <c r="D30" s="64" t="s">
        <v>1473</v>
      </c>
      <c r="E30" s="84" t="s">
        <v>484</v>
      </c>
      <c r="F30" s="84" t="s">
        <v>1279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x14ac:dyDescent="0.25">
      <c r="A31" s="86" t="s">
        <v>429</v>
      </c>
      <c r="B31" s="64" t="s">
        <v>44</v>
      </c>
      <c r="C31" s="64" t="s">
        <v>1429</v>
      </c>
      <c r="D31" s="84" t="s">
        <v>484</v>
      </c>
      <c r="E31" s="84" t="s">
        <v>484</v>
      </c>
      <c r="F31" s="84" t="s">
        <v>484</v>
      </c>
      <c r="G31" s="64" t="s">
        <v>1474</v>
      </c>
      <c r="H31" s="84" t="s">
        <v>484</v>
      </c>
      <c r="I31" s="84" t="s">
        <v>1426</v>
      </c>
      <c r="J31" s="84" t="s">
        <v>1477</v>
      </c>
      <c r="K31" s="84" t="s">
        <v>484</v>
      </c>
      <c r="L31" s="84" t="s">
        <v>484</v>
      </c>
      <c r="M31" s="84" t="s">
        <v>484</v>
      </c>
      <c r="N31" s="84" t="s">
        <v>484</v>
      </c>
      <c r="O31" s="84" t="s">
        <v>1488</v>
      </c>
      <c r="P31" s="84"/>
      <c r="Q31" s="84"/>
      <c r="R31" s="84"/>
      <c r="S31" s="64" t="s">
        <v>484</v>
      </c>
      <c r="T31" s="64" t="s">
        <v>484</v>
      </c>
      <c r="U31" s="64"/>
    </row>
    <row r="32" spans="1:2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autoFilter ref="A1:U31" xr:uid="{726B9559-5016-4120-B9D4-D87ECBDDFECD}">
    <sortState xmlns:xlrd2="http://schemas.microsoft.com/office/spreadsheetml/2017/richdata2" ref="A2:U31">
      <sortCondition ref="U1:U31"/>
    </sortState>
  </autoFilter>
  <conditionalFormatting sqref="D19">
    <cfRule type="cellIs" dxfId="140" priority="1" operator="equal">
      <formula>"-"</formula>
    </cfRule>
  </conditionalFormatting>
  <conditionalFormatting sqref="D5:E5 E21:E23 P21:R23">
    <cfRule type="cellIs" dxfId="139" priority="4" operator="equal">
      <formula>"-"</formula>
    </cfRule>
  </conditionalFormatting>
  <conditionalFormatting sqref="S2:S3">
    <cfRule type="cellIs" dxfId="138" priority="12" operator="equal">
      <formula>"-"</formula>
    </cfRule>
    <cfRule type="containsText" dxfId="137" priority="18" operator="containsText" text="sp_size">
      <formula>NOT(ISERROR(SEARCH(("sp_size"),(S2))))</formula>
    </cfRule>
    <cfRule type="containsText" dxfId="136" priority="19" operator="containsText" text="rarity">
      <formula>NOT(ISERROR(SEARCH(("rarity"),(S2))))</formula>
    </cfRule>
    <cfRule type="containsText" dxfId="135" priority="20" operator="containsText" text="sp_size">
      <formula>NOT(ISERROR(SEARCH(("sp_size"),(S2))))</formula>
    </cfRule>
    <cfRule type="containsText" dxfId="134" priority="21" operator="containsText" text="rarity">
      <formula>NOT(ISERROR(SEARCH(("rarity"),(S2))))</formula>
    </cfRule>
  </conditionalFormatting>
  <conditionalFormatting sqref="U21">
    <cfRule type="cellIs" dxfId="133"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42578125" defaultRowHeight="15" customHeight="1" x14ac:dyDescent="0.25"/>
  <cols>
    <col min="1" max="1" width="10.7109375" bestFit="1" customWidth="1"/>
    <col min="2" max="2" width="10.7109375" hidden="1" customWidth="1"/>
    <col min="3" max="3" width="16.85546875" hidden="1" customWidth="1"/>
    <col min="4" max="4" width="16.5703125" customWidth="1"/>
    <col min="5" max="5" width="20.42578125" bestFit="1" customWidth="1"/>
    <col min="6" max="6" width="32" customWidth="1"/>
    <col min="7" max="7" width="19.42578125" customWidth="1"/>
    <col min="8" max="8" width="32.7109375" customWidth="1"/>
    <col min="9" max="9" width="9.140625" customWidth="1"/>
    <col min="10" max="10" width="32" customWidth="1"/>
    <col min="11" max="11" width="34.140625" style="3" customWidth="1"/>
    <col min="12" max="12" width="42.140625" customWidth="1"/>
    <col min="13" max="13" width="29" customWidth="1"/>
    <col min="14" max="14" width="6.7109375" customWidth="1"/>
    <col min="15" max="15" width="29.140625" customWidth="1"/>
    <col min="16" max="16" width="47.85546875" customWidth="1"/>
    <col min="17" max="17" width="28.28515625" customWidth="1"/>
    <col min="18" max="18" width="21.42578125" customWidth="1"/>
    <col min="19" max="19" width="20.140625" customWidth="1"/>
    <col min="20" max="20" width="13.5703125" customWidth="1"/>
    <col min="21" max="21" width="14.5703125" customWidth="1"/>
    <col min="22" max="22" width="16.42578125" customWidth="1"/>
    <col min="23" max="23" width="11.7109375" customWidth="1"/>
    <col min="24" max="24" width="19.42578125" customWidth="1"/>
    <col min="25" max="25" width="10.42578125" customWidth="1"/>
    <col min="26" max="26" width="13.85546875" customWidth="1"/>
    <col min="27" max="27" width="9.5703125" customWidth="1"/>
    <col min="28" max="28" width="9" customWidth="1"/>
    <col min="29" max="29" width="9.140625" customWidth="1"/>
    <col min="30" max="30" width="19.28515625" customWidth="1"/>
    <col min="31" max="31" width="13.42578125" customWidth="1"/>
    <col min="32" max="32" width="17.5703125" customWidth="1"/>
    <col min="33" max="33" width="21.28515625" customWidth="1"/>
    <col min="34" max="37" width="9.140625" customWidth="1"/>
    <col min="38" max="38" width="20.28515625" customWidth="1"/>
    <col min="39" max="39" width="9.140625" customWidth="1"/>
    <col min="40" max="40" width="24.42578125" customWidth="1"/>
    <col min="41" max="41" width="10.7109375" customWidth="1"/>
    <col min="42" max="42" width="30.85546875" customWidth="1"/>
    <col min="43" max="43" width="20.140625" customWidth="1"/>
    <col min="44" max="44" width="40.42578125" customWidth="1"/>
    <col min="45" max="45" width="3.140625" bestFit="1" customWidth="1"/>
  </cols>
  <sheetData>
    <row r="1" spans="1:45" s="3" customFormat="1" ht="15.75" x14ac:dyDescent="0.25">
      <c r="A1" s="14" t="s">
        <v>427</v>
      </c>
      <c r="B1" s="14" t="s">
        <v>1104</v>
      </c>
      <c r="C1" s="14" t="s">
        <v>522</v>
      </c>
      <c r="D1" s="14" t="s">
        <v>395</v>
      </c>
      <c r="E1" s="14" t="s">
        <v>575</v>
      </c>
      <c r="F1" s="45" t="s">
        <v>1281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x14ac:dyDescent="0.2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x14ac:dyDescent="0.2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x14ac:dyDescent="0.2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x14ac:dyDescent="0.2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x14ac:dyDescent="0.2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x14ac:dyDescent="0.2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x14ac:dyDescent="0.2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x14ac:dyDescent="0.2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x14ac:dyDescent="0.2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x14ac:dyDescent="0.2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x14ac:dyDescent="0.2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x14ac:dyDescent="0.2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x14ac:dyDescent="0.2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x14ac:dyDescent="0.2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x14ac:dyDescent="0.2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x14ac:dyDescent="0.2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x14ac:dyDescent="0.2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x14ac:dyDescent="0.25">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x14ac:dyDescent="0.25">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x14ac:dyDescent="0.25">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x14ac:dyDescent="0.25">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x14ac:dyDescent="0.25">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x14ac:dyDescent="0.25">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x14ac:dyDescent="0.25">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x14ac:dyDescent="0.25">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x14ac:dyDescent="0.25">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x14ac:dyDescent="0.25">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x14ac:dyDescent="0.25">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x14ac:dyDescent="0.25">
      <c r="A30" s="23" t="s">
        <v>429</v>
      </c>
      <c r="D30" s="3" t="s">
        <v>70</v>
      </c>
      <c r="E30" s="3" t="s">
        <v>115</v>
      </c>
      <c r="F30" s="10" t="s">
        <v>1127</v>
      </c>
      <c r="G30">
        <v>9999</v>
      </c>
      <c r="H30" s="3"/>
      <c r="I30" t="s">
        <v>1126</v>
      </c>
      <c r="AS30" s="14" t="s">
        <v>576</v>
      </c>
    </row>
    <row r="31" spans="1:45" ht="15.75" hidden="1" customHeight="1" x14ac:dyDescent="0.25">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x14ac:dyDescent="0.25">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x14ac:dyDescent="0.25">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x14ac:dyDescent="0.25">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x14ac:dyDescent="0.25">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x14ac:dyDescent="0.25">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x14ac:dyDescent="0.25">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x14ac:dyDescent="0.25">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x14ac:dyDescent="0.25">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x14ac:dyDescent="0.25">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x14ac:dyDescent="0.25">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x14ac:dyDescent="0.25">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x14ac:dyDescent="0.25">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x14ac:dyDescent="0.25">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x14ac:dyDescent="0.25">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x14ac:dyDescent="0.25">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x14ac:dyDescent="0.25">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x14ac:dyDescent="0.25">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x14ac:dyDescent="0.25">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x14ac:dyDescent="0.25">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x14ac:dyDescent="0.25">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x14ac:dyDescent="0.25">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x14ac:dyDescent="0.25">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x14ac:dyDescent="0.25">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x14ac:dyDescent="0.25">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x14ac:dyDescent="0.25">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x14ac:dyDescent="0.25">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x14ac:dyDescent="0.25">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x14ac:dyDescent="0.25">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x14ac:dyDescent="0.25">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x14ac:dyDescent="0.25">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x14ac:dyDescent="0.25">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x14ac:dyDescent="0.25">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x14ac:dyDescent="0.25">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x14ac:dyDescent="0.25">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x14ac:dyDescent="0.25">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x14ac:dyDescent="0.25">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x14ac:dyDescent="0.25">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x14ac:dyDescent="0.25">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x14ac:dyDescent="0.25">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x14ac:dyDescent="0.25">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x14ac:dyDescent="0.25">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x14ac:dyDescent="0.25">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x14ac:dyDescent="0.25">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x14ac:dyDescent="0.25">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x14ac:dyDescent="0.25">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x14ac:dyDescent="0.25">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x14ac:dyDescent="0.25">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x14ac:dyDescent="0.25">
      <c r="A79" s="23" t="s">
        <v>429</v>
      </c>
      <c r="D79" s="3" t="s">
        <v>41</v>
      </c>
      <c r="E79" s="3" t="s">
        <v>31</v>
      </c>
      <c r="F79" s="10" t="s">
        <v>1127</v>
      </c>
      <c r="G79">
        <v>9999</v>
      </c>
      <c r="H79" s="3"/>
      <c r="I79" t="s">
        <v>1126</v>
      </c>
      <c r="AS79" s="14" t="s">
        <v>576</v>
      </c>
    </row>
    <row r="80" spans="1:45" ht="15.75" hidden="1" customHeight="1" x14ac:dyDescent="0.25">
      <c r="A80" s="23" t="s">
        <v>429</v>
      </c>
      <c r="D80" s="3" t="s">
        <v>41</v>
      </c>
      <c r="E80" s="3" t="s">
        <v>115</v>
      </c>
      <c r="F80" s="10" t="s">
        <v>1127</v>
      </c>
      <c r="G80">
        <v>9999</v>
      </c>
      <c r="H80" s="3"/>
      <c r="I80" t="s">
        <v>1126</v>
      </c>
      <c r="AS80" s="14" t="s">
        <v>576</v>
      </c>
    </row>
    <row r="81" spans="1:45" ht="15.75" hidden="1" customHeight="1" x14ac:dyDescent="0.25">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x14ac:dyDescent="0.25">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x14ac:dyDescent="0.25">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x14ac:dyDescent="0.25">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x14ac:dyDescent="0.25">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x14ac:dyDescent="0.25">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x14ac:dyDescent="0.25">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x14ac:dyDescent="0.25">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x14ac:dyDescent="0.25">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x14ac:dyDescent="0.25">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x14ac:dyDescent="0.25">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x14ac:dyDescent="0.25">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x14ac:dyDescent="0.25">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x14ac:dyDescent="0.25">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x14ac:dyDescent="0.25">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x14ac:dyDescent="0.25">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x14ac:dyDescent="0.25">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x14ac:dyDescent="0.25">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x14ac:dyDescent="0.25">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x14ac:dyDescent="0.25">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x14ac:dyDescent="0.25">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x14ac:dyDescent="0.25">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x14ac:dyDescent="0.25">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x14ac:dyDescent="0.25">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x14ac:dyDescent="0.25">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x14ac:dyDescent="0.25">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x14ac:dyDescent="0.25">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x14ac:dyDescent="0.25">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x14ac:dyDescent="0.25">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x14ac:dyDescent="0.25">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x14ac:dyDescent="0.25">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x14ac:dyDescent="0.25">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x14ac:dyDescent="0.25">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x14ac:dyDescent="0.25">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x14ac:dyDescent="0.25">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x14ac:dyDescent="0.25">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x14ac:dyDescent="0.25">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x14ac:dyDescent="0.25">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x14ac:dyDescent="0.25">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x14ac:dyDescent="0.25">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x14ac:dyDescent="0.25">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x14ac:dyDescent="0.25">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x14ac:dyDescent="0.25">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x14ac:dyDescent="0.25">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x14ac:dyDescent="0.25">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x14ac:dyDescent="0.25">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x14ac:dyDescent="0.25">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x14ac:dyDescent="0.25">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x14ac:dyDescent="0.25">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x14ac:dyDescent="0.25">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x14ac:dyDescent="0.25">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x14ac:dyDescent="0.25">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x14ac:dyDescent="0.25">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x14ac:dyDescent="0.25">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x14ac:dyDescent="0.25">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x14ac:dyDescent="0.25">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x14ac:dyDescent="0.25">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x14ac:dyDescent="0.25">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x14ac:dyDescent="0.25">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x14ac:dyDescent="0.25">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x14ac:dyDescent="0.25">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x14ac:dyDescent="0.25">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x14ac:dyDescent="0.25">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x14ac:dyDescent="0.25">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x14ac:dyDescent="0.25">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x14ac:dyDescent="0.25">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x14ac:dyDescent="0.25">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x14ac:dyDescent="0.25">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x14ac:dyDescent="0.25">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x14ac:dyDescent="0.25">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x14ac:dyDescent="0.25">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x14ac:dyDescent="0.25">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x14ac:dyDescent="0.25">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x14ac:dyDescent="0.25">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x14ac:dyDescent="0.25">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x14ac:dyDescent="0.25">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x14ac:dyDescent="0.25">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x14ac:dyDescent="0.25">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x14ac:dyDescent="0.25">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x14ac:dyDescent="0.25">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x14ac:dyDescent="0.25">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x14ac:dyDescent="0.25">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x14ac:dyDescent="0.25">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x14ac:dyDescent="0.25">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x14ac:dyDescent="0.25">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x14ac:dyDescent="0.25">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x14ac:dyDescent="0.25">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x14ac:dyDescent="0.25">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x14ac:dyDescent="0.25">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x14ac:dyDescent="0.25">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x14ac:dyDescent="0.25">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x14ac:dyDescent="0.25">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x14ac:dyDescent="0.25">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x14ac:dyDescent="0.25">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x14ac:dyDescent="0.25">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x14ac:dyDescent="0.25">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x14ac:dyDescent="0.25">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x14ac:dyDescent="0.25">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x14ac:dyDescent="0.25">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x14ac:dyDescent="0.25">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x14ac:dyDescent="0.25">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x14ac:dyDescent="0.25">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x14ac:dyDescent="0.25">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x14ac:dyDescent="0.25">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x14ac:dyDescent="0.25">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x14ac:dyDescent="0.25">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x14ac:dyDescent="0.25">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x14ac:dyDescent="0.25">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x14ac:dyDescent="0.25">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x14ac:dyDescent="0.25">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x14ac:dyDescent="0.25">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x14ac:dyDescent="0.25">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x14ac:dyDescent="0.25">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x14ac:dyDescent="0.25">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x14ac:dyDescent="0.25">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x14ac:dyDescent="0.25">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x14ac:dyDescent="0.25">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x14ac:dyDescent="0.25">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x14ac:dyDescent="0.25">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x14ac:dyDescent="0.25">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x14ac:dyDescent="0.25">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x14ac:dyDescent="0.25">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x14ac:dyDescent="0.25">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x14ac:dyDescent="0.25">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x14ac:dyDescent="0.25">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x14ac:dyDescent="0.25">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x14ac:dyDescent="0.25">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x14ac:dyDescent="0.25">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x14ac:dyDescent="0.25">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x14ac:dyDescent="0.25">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x14ac:dyDescent="0.25">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x14ac:dyDescent="0.25">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x14ac:dyDescent="0.25">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x14ac:dyDescent="0.25">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x14ac:dyDescent="0.25">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x14ac:dyDescent="0.25">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x14ac:dyDescent="0.25">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x14ac:dyDescent="0.25">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x14ac:dyDescent="0.25">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x14ac:dyDescent="0.25">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x14ac:dyDescent="0.25">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x14ac:dyDescent="0.25">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x14ac:dyDescent="0.25">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x14ac:dyDescent="0.25">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x14ac:dyDescent="0.25">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x14ac:dyDescent="0.25">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x14ac:dyDescent="0.25">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x14ac:dyDescent="0.25">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x14ac:dyDescent="0.25">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x14ac:dyDescent="0.25">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x14ac:dyDescent="0.25">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x14ac:dyDescent="0.25">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x14ac:dyDescent="0.25">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x14ac:dyDescent="0.25">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x14ac:dyDescent="0.25">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x14ac:dyDescent="0.25">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x14ac:dyDescent="0.25">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x14ac:dyDescent="0.25">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x14ac:dyDescent="0.25">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x14ac:dyDescent="0.25">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x14ac:dyDescent="0.25">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x14ac:dyDescent="0.25">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x14ac:dyDescent="0.25">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x14ac:dyDescent="0.25">
      <c r="A244" s="23" t="s">
        <v>429</v>
      </c>
      <c r="D244" s="3" t="s">
        <v>71</v>
      </c>
      <c r="E244" s="3" t="s">
        <v>115</v>
      </c>
      <c r="F244" s="10" t="s">
        <v>1127</v>
      </c>
      <c r="G244">
        <v>9999</v>
      </c>
      <c r="H244" s="3"/>
      <c r="I244" t="s">
        <v>1126</v>
      </c>
      <c r="AS244" s="14" t="s">
        <v>576</v>
      </c>
    </row>
    <row r="245" spans="1:45" ht="15.75" hidden="1" customHeight="1" x14ac:dyDescent="0.25">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x14ac:dyDescent="0.25">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x14ac:dyDescent="0.25">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x14ac:dyDescent="0.25">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x14ac:dyDescent="0.25">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x14ac:dyDescent="0.25">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x14ac:dyDescent="0.25">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x14ac:dyDescent="0.25">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x14ac:dyDescent="0.25">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x14ac:dyDescent="0.25">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x14ac:dyDescent="0.25">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x14ac:dyDescent="0.25">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x14ac:dyDescent="0.25">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x14ac:dyDescent="0.25">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x14ac:dyDescent="0.25">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x14ac:dyDescent="0.25">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x14ac:dyDescent="0.25">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x14ac:dyDescent="0.25">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x14ac:dyDescent="0.25">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x14ac:dyDescent="0.25">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x14ac:dyDescent="0.25">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x14ac:dyDescent="0.25">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x14ac:dyDescent="0.25">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x14ac:dyDescent="0.25">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x14ac:dyDescent="0.25">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x14ac:dyDescent="0.25">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x14ac:dyDescent="0.25">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x14ac:dyDescent="0.25">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x14ac:dyDescent="0.25">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x14ac:dyDescent="0.25">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x14ac:dyDescent="0.25">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x14ac:dyDescent="0.25">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x14ac:dyDescent="0.25">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x14ac:dyDescent="0.25">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x14ac:dyDescent="0.25">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x14ac:dyDescent="0.25">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x14ac:dyDescent="0.25">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x14ac:dyDescent="0.25">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x14ac:dyDescent="0.25">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x14ac:dyDescent="0.25">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x14ac:dyDescent="0.25">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x14ac:dyDescent="0.25">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x14ac:dyDescent="0.25">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x14ac:dyDescent="0.25">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x14ac:dyDescent="0.25">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x14ac:dyDescent="0.25">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x14ac:dyDescent="0.25">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x14ac:dyDescent="0.25">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x14ac:dyDescent="0.25">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x14ac:dyDescent="0.25">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x14ac:dyDescent="0.25">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x14ac:dyDescent="0.25">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x14ac:dyDescent="0.25">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x14ac:dyDescent="0.25">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x14ac:dyDescent="0.25">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x14ac:dyDescent="0.25">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x14ac:dyDescent="0.25">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x14ac:dyDescent="0.25">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x14ac:dyDescent="0.25">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x14ac:dyDescent="0.25">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x14ac:dyDescent="0.25">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x14ac:dyDescent="0.25">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x14ac:dyDescent="0.25">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x14ac:dyDescent="0.25">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x14ac:dyDescent="0.25">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x14ac:dyDescent="0.25">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x14ac:dyDescent="0.25">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x14ac:dyDescent="0.25">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x14ac:dyDescent="0.25">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x14ac:dyDescent="0.25">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x14ac:dyDescent="0.25">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x14ac:dyDescent="0.25">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x14ac:dyDescent="0.25">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x14ac:dyDescent="0.25"/>
    <row r="319" spans="1:45" ht="15.75" customHeight="1" x14ac:dyDescent="0.25"/>
    <row r="320" spans="1:45"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32" priority="9" operator="containsText" text="num_cams">
      <formula>NOT(ISERROR(SEARCH(("num_cams"),(E3))))</formula>
    </cfRule>
    <cfRule type="containsText" dxfId="131" priority="10" operator="containsText" text="cam_arrange">
      <formula>NOT(ISERROR(SEARCH(("cam_arrange"),(E3))))</formula>
    </cfRule>
    <cfRule type="containsText" dxfId="130" priority="11" operator="containsText" text="camdays_per_loc">
      <formula>NOT(ISERROR(SEARCH(("camdays_per_loc"),(E3))))</formula>
    </cfRule>
    <cfRule type="containsText" dxfId="129" priority="12" operator="containsText" text="survey_duration">
      <formula>NOT(ISERROR(SEARCH(("survey_duration"),(E3))))</formula>
    </cfRule>
    <cfRule type="containsText" dxfId="128" priority="13" operator="containsText" text="cam_days_ttl">
      <formula>NOT(ISERROR(SEARCH(("cam_days_ttl"),(E3))))</formula>
    </cfRule>
    <cfRule type="containsText" dxfId="127" priority="14" operator="containsText" text="cam_spacing">
      <formula>NOT(ISERROR(SEARCH(("cam_spacing"),(E3))))</formula>
    </cfRule>
  </conditionalFormatting>
  <conditionalFormatting sqref="E1:H2 L1:S313 I1:J317 G3:H317">
    <cfRule type="containsText" dxfId="126" priority="79" operator="containsText" text="cam_arrange">
      <formula>NOT(ISERROR(SEARCH(("cam_arrange"),(E1))))</formula>
    </cfRule>
    <cfRule type="containsText" dxfId="125" priority="80" operator="containsText" text="camdays_per_loc">
      <formula>NOT(ISERROR(SEARCH(("camdays_per_loc"),(E1))))</formula>
    </cfRule>
    <cfRule type="containsText" dxfId="124" priority="81" operator="containsText" text="survey_duration">
      <formula>NOT(ISERROR(SEARCH(("survey_duration"),(E1))))</formula>
    </cfRule>
    <cfRule type="containsText" dxfId="123" priority="82" operator="containsText" text="cam_days_ttl">
      <formula>NOT(ISERROR(SEARCH(("cam_days_ttl"),(E1))))</formula>
    </cfRule>
    <cfRule type="containsText" dxfId="122" priority="83" operator="containsText" text="cam_spacing">
      <formula>NOT(ISERROR(SEARCH(("cam_spacing"),(E1))))</formula>
    </cfRule>
  </conditionalFormatting>
  <conditionalFormatting sqref="H1:I1">
    <cfRule type="containsText" dxfId="121" priority="40" operator="containsText" text="num_cams">
      <formula>NOT(ISERROR(SEARCH(("num_cams"),(H1))))</formula>
    </cfRule>
    <cfRule type="containsText" dxfId="120" priority="41" operator="containsText" text="cam_arrange">
      <formula>NOT(ISERROR(SEARCH(("cam_arrange"),(H1))))</formula>
    </cfRule>
    <cfRule type="containsText" dxfId="119" priority="42" operator="containsText" text="camdays_per_loc">
      <formula>NOT(ISERROR(SEARCH(("camdays_per_loc"),(H1))))</formula>
    </cfRule>
    <cfRule type="containsText" dxfId="118" priority="43" operator="containsText" text="survey_duration">
      <formula>NOT(ISERROR(SEARCH(("survey_duration"),(H1))))</formula>
    </cfRule>
    <cfRule type="containsText" dxfId="117" priority="44" operator="containsText" text="cam_days_ttl">
      <formula>NOT(ISERROR(SEARCH(("cam_days_ttl"),(H1))))</formula>
    </cfRule>
    <cfRule type="containsText" dxfId="116" priority="45" operator="containsText" text="cam_spacing">
      <formula>NOT(ISERROR(SEARCH(("cam_spacing"),(H1))))</formula>
    </cfRule>
  </conditionalFormatting>
  <conditionalFormatting sqref="H156:I1048576 H20:I88 L31 H90:I92 P221:R222">
    <cfRule type="containsText" dxfId="115" priority="72" operator="containsText" text="hr_size">
      <formula>NOT(ISERROR(SEARCH("hr_size",H20)))</formula>
    </cfRule>
  </conditionalFormatting>
  <conditionalFormatting sqref="H288:I289 Q288:R289">
    <cfRule type="containsText" dxfId="114" priority="54" operator="containsText" text="num_cams">
      <formula>NOT(ISERROR(SEARCH(("num_cams"),(H288))))</formula>
    </cfRule>
    <cfRule type="containsText" dxfId="113" priority="55" operator="containsText" text="cam_arrange">
      <formula>NOT(ISERROR(SEARCH(("cam_arrange"),(H288))))</formula>
    </cfRule>
    <cfRule type="containsText" dxfId="112" priority="56" operator="containsText" text="camdays_per_loc">
      <formula>NOT(ISERROR(SEARCH(("camdays_per_loc"),(H288))))</formula>
    </cfRule>
    <cfRule type="containsText" dxfId="111" priority="57" operator="containsText" text="survey_duration">
      <formula>NOT(ISERROR(SEARCH(("survey_duration"),(H288))))</formula>
    </cfRule>
    <cfRule type="containsText" dxfId="110" priority="58" operator="containsText" text="cam_days_ttl">
      <formula>NOT(ISERROR(SEARCH(("cam_days_ttl"),(H288))))</formula>
    </cfRule>
    <cfRule type="containsText" dxfId="109" priority="59" operator="containsText" text="cam_spacing">
      <formula>NOT(ISERROR(SEARCH(("cam_spacing"),(H288))))</formula>
    </cfRule>
  </conditionalFormatting>
  <conditionalFormatting sqref="I1">
    <cfRule type="containsText" dxfId="108" priority="6" operator="containsText" text="**Minumum -**">
      <formula>NOT(ISERROR(SEARCH("**Minumum -**",I1)))</formula>
    </cfRule>
    <cfRule type="cellIs" dxfId="107" priority="7" operator="equal">
      <formula>"min"</formula>
    </cfRule>
  </conditionalFormatting>
  <conditionalFormatting sqref="I1:I88 H1:H1048576 Q5 I90:I1048576">
    <cfRule type="containsText" dxfId="106" priority="53" operator="containsText" text="sp_occ_restr">
      <formula>NOT(ISERROR(SEARCH("sp_occ_restr",H1)))</formula>
    </cfRule>
  </conditionalFormatting>
  <conditionalFormatting sqref="I5:I7">
    <cfRule type="containsText" dxfId="105" priority="5" operator="containsText" text="**Minumum -**">
      <formula>NOT(ISERROR(SEARCH("**Minumum -**",I5)))</formula>
    </cfRule>
  </conditionalFormatting>
  <conditionalFormatting sqref="I227">
    <cfRule type="cellIs" dxfId="104" priority="1" operator="equal">
      <formula>"min"</formula>
    </cfRule>
  </conditionalFormatting>
  <conditionalFormatting sqref="J1:J313 M1:O313 H2:H317 I2:I59 Q5:R5 I93:I155 I163 S1:S195 AP1:AP49 AN50:AP313 S241:S262">
    <cfRule type="cellIs" dxfId="103" priority="65" operator="equal">
      <formula>"min"</formula>
    </cfRule>
  </conditionalFormatting>
  <conditionalFormatting sqref="J1:J1048576 M1:O1048576">
    <cfRule type="containsText" dxfId="102" priority="64" operator="containsText" text="**Minumum -**">
      <formula>NOT(ISERROR(SEARCH("**Minumum -**",J1)))</formula>
    </cfRule>
  </conditionalFormatting>
  <conditionalFormatting sqref="J1:J1048576">
    <cfRule type="containsText" dxfId="101" priority="4" operator="containsText" text="home range">
      <formula>NOT(ISERROR(SEARCH("home range",J1)))</formula>
    </cfRule>
  </conditionalFormatting>
  <conditionalFormatting sqref="J62 M62:O62">
    <cfRule type="containsText" dxfId="100" priority="61" operator="containsText" text="**Minumum -**">
      <formula>NOT(ISERROR(SEARCH("**Minumum -**",J62)))</formula>
    </cfRule>
    <cfRule type="cellIs" dxfId="99" priority="62" operator="equal">
      <formula>"min"</formula>
    </cfRule>
    <cfRule type="containsText" dxfId="98" priority="63" operator="containsText" text="hr_size">
      <formula>NOT(ISERROR(SEARCH("hr_size",J62)))</formula>
    </cfRule>
  </conditionalFormatting>
  <conditionalFormatting sqref="L1:L30 H20:I59 J106:J155 M106:O155 J190:J213 M190:O213 J215 M215:O215 J218:J222 M218:O222 L247:L313 J285 M285:O285 D106:E158 AS1:AS317 AQ3:AQ37 AP54:AP313 AQ247:AQ313">
    <cfRule type="cellIs" dxfId="97" priority="84" operator="equal">
      <formula>"-"</formula>
    </cfRule>
  </conditionalFormatting>
  <conditionalFormatting sqref="L1:L1048576 P1:P1048576">
    <cfRule type="containsText" dxfId="96" priority="35" operator="containsText" text="null">
      <formula>NOT(ISERROR(SEARCH("null",L1)))</formula>
    </cfRule>
  </conditionalFormatting>
  <conditionalFormatting sqref="L1:L1048576 P1:R1048576 H1:J1 I1:I88 J299:J300 I90:I1048576 H1:H1048576 M299:O300">
    <cfRule type="containsText" dxfId="95" priority="38" operator="containsText" text="Note: these recommendations ">
      <formula>NOT(ISERROR(SEARCH("Note: these recommendations ",H1)))</formula>
    </cfRule>
  </conditionalFormatting>
  <conditionalFormatting sqref="L31:L38">
    <cfRule type="cellIs" dxfId="94" priority="73" operator="equal">
      <formula>"-"</formula>
    </cfRule>
  </conditionalFormatting>
  <conditionalFormatting sqref="L32:L38 L1:L30 L40:L42 L44:L59 L61:L313">
    <cfRule type="containsText" dxfId="93" priority="74" operator="containsText" text="stratified">
      <formula>NOT(ISERROR(SEARCH(("stratified"),(L1))))</formula>
    </cfRule>
  </conditionalFormatting>
  <conditionalFormatting sqref="L39">
    <cfRule type="containsText" dxfId="92" priority="70" operator="containsText" text="hr_size">
      <formula>NOT(ISERROR(SEARCH("hr_size",L39)))</formula>
    </cfRule>
    <cfRule type="cellIs" dxfId="91" priority="71" operator="equal">
      <formula>"-"</formula>
    </cfRule>
  </conditionalFormatting>
  <conditionalFormatting sqref="L40:L58 AQ1:AR2">
    <cfRule type="cellIs" dxfId="90" priority="76" operator="equal">
      <formula>"-"</formula>
    </cfRule>
  </conditionalFormatting>
  <conditionalFormatting sqref="L43">
    <cfRule type="containsText" dxfId="89" priority="69" operator="containsText" text="hr_size">
      <formula>NOT(ISERROR(SEARCH("hr_size",L43)))</formula>
    </cfRule>
  </conditionalFormatting>
  <conditionalFormatting sqref="L60">
    <cfRule type="containsText" dxfId="88" priority="27" operator="containsText" text="null">
      <formula>NOT(ISERROR(SEARCH("null",L60)))</formula>
    </cfRule>
    <cfRule type="containsText" dxfId="87" priority="28" operator="containsText" text="Note: these recommendations ">
      <formula>NOT(ISERROR(SEARCH("Note: these recommendations ",L60)))</formula>
    </cfRule>
    <cfRule type="containsText" dxfId="86" priority="29" operator="containsText" text="num_cams">
      <formula>NOT(ISERROR(SEARCH(("num_cams"),(L60))))</formula>
    </cfRule>
    <cfRule type="containsText" dxfId="85" priority="30" operator="containsText" text="cam_arrange">
      <formula>NOT(ISERROR(SEARCH(("cam_arrange"),(L60))))</formula>
    </cfRule>
    <cfRule type="containsText" dxfId="84" priority="31" operator="containsText" text="camdays_per_loc">
      <formula>NOT(ISERROR(SEARCH(("camdays_per_loc"),(L60))))</formula>
    </cfRule>
    <cfRule type="containsText" dxfId="83" priority="32" operator="containsText" text="survey_duration">
      <formula>NOT(ISERROR(SEARCH(("survey_duration"),(L60))))</formula>
    </cfRule>
    <cfRule type="containsText" dxfId="82" priority="33" operator="containsText" text="cam_days_ttl">
      <formula>NOT(ISERROR(SEARCH(("cam_days_ttl"),(L60))))</formula>
    </cfRule>
    <cfRule type="containsText" dxfId="81" priority="34" operator="containsText" text="cam_spacing">
      <formula>NOT(ISERROR(SEARCH(("cam_spacing"),(L60))))</formula>
    </cfRule>
  </conditionalFormatting>
  <conditionalFormatting sqref="L106:L158">
    <cfRule type="cellIs" dxfId="80" priority="75" operator="equal">
      <formula>"-"</formula>
    </cfRule>
  </conditionalFormatting>
  <conditionalFormatting sqref="L176">
    <cfRule type="cellIs" dxfId="79" priority="85" operator="equal">
      <formula>"-"</formula>
    </cfRule>
  </conditionalFormatting>
  <conditionalFormatting sqref="L221:L222 AN1:AO49">
    <cfRule type="containsText" dxfId="78" priority="66" operator="containsText" text="hr_size">
      <formula>NOT(ISERROR(SEARCH("hr_size",L1)))</formula>
    </cfRule>
  </conditionalFormatting>
  <conditionalFormatting sqref="L1:S313 I1:J317 G3:H317 E1:H2">
    <cfRule type="containsText" dxfId="77" priority="78" operator="containsText" text="num_cams">
      <formula>NOT(ISERROR(SEARCH(("num_cams"),(E1))))</formula>
    </cfRule>
  </conditionalFormatting>
  <conditionalFormatting sqref="P1:XFD1 L1:N1 A1:J1">
    <cfRule type="duplicateValues" dxfId="76" priority="89"/>
  </conditionalFormatting>
  <conditionalFormatting sqref="S1">
    <cfRule type="containsText" dxfId="75" priority="36" operator="containsText" text="Note: these recommendations ">
      <formula>NOT(ISERROR(SEARCH("Note: these recommendations ",S1)))</formula>
    </cfRule>
    <cfRule type="containsText" dxfId="74" priority="37" operator="containsText" text="hr_size">
      <formula>NOT(ISERROR(SEARCH("hr_size",S1)))</formula>
    </cfRule>
  </conditionalFormatting>
  <conditionalFormatting sqref="S196:S240 S267:S268">
    <cfRule type="containsText" dxfId="73" priority="68" operator="containsText" text="stratified">
      <formula>NOT(ISERROR(SEARCH(("stratified"),(S196))))</formula>
    </cfRule>
  </conditionalFormatting>
  <conditionalFormatting sqref="S264:S266 S269:S313">
    <cfRule type="cellIs" dxfId="72"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71" priority="77" operator="equal">
      <formula>"-"</formula>
    </cfRule>
  </conditionalFormatting>
  <conditionalFormatting sqref="V251">
    <cfRule type="containsText" dxfId="70" priority="51" operator="containsText" text="sp_occ_restr">
      <formula>NOT(ISERROR(SEARCH("sp_occ_restr",V251)))</formula>
    </cfRule>
    <cfRule type="containsText" dxfId="69" priority="52" operator="containsText" text="hr_size">
      <formula>NOT(ISERROR(SEARCH("hr_size",V251)))</formula>
    </cfRule>
  </conditionalFormatting>
  <conditionalFormatting sqref="AJ299:AJ313">
    <cfRule type="duplicateValues" dxfId="68" priority="50"/>
  </conditionalFormatting>
  <conditionalFormatting sqref="AK301:AK309">
    <cfRule type="duplicateValues" dxfId="67" priority="47"/>
  </conditionalFormatting>
  <conditionalFormatting sqref="AL299">
    <cfRule type="duplicateValues" dxfId="66" priority="49"/>
  </conditionalFormatting>
  <conditionalFormatting sqref="AL300">
    <cfRule type="duplicateValues" dxfId="65" priority="48"/>
  </conditionalFormatting>
  <conditionalFormatting sqref="AM310:AM313">
    <cfRule type="duplicateValues" dxfId="64" priority="46"/>
  </conditionalFormatting>
  <conditionalFormatting sqref="AQ90">
    <cfRule type="cellIs" dxfId="63" priority="86" operator="equal">
      <formula>"-"</formula>
    </cfRule>
  </conditionalFormatting>
  <conditionalFormatting sqref="AQ106:AQ123">
    <cfRule type="cellIs" dxfId="62" priority="87" operator="equal">
      <formula>"-"</formula>
    </cfRule>
  </conditionalFormatting>
  <conditionalFormatting sqref="AQ125:AQ158">
    <cfRule type="cellIs" dxfId="61" priority="88" operator="equal">
      <formula>"-"</formula>
    </cfRule>
  </conditionalFormatting>
  <conditionalFormatting sqref="AR2:AR313">
    <cfRule type="cellIs" dxfId="60"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5" x14ac:dyDescent="0.25"/>
  <cols>
    <col min="1" max="1" width="9.5703125" customWidth="1"/>
    <col min="2" max="2" width="30.5703125" customWidth="1"/>
    <col min="3" max="3" width="47.28515625" customWidth="1"/>
  </cols>
  <sheetData>
    <row r="1" spans="1:13" ht="15.75" x14ac:dyDescent="0.25">
      <c r="A1" s="14" t="s">
        <v>579</v>
      </c>
      <c r="B1" s="14" t="s">
        <v>575</v>
      </c>
      <c r="C1" s="14" t="s">
        <v>578</v>
      </c>
    </row>
    <row r="2" spans="1:13" ht="15.75" x14ac:dyDescent="0.25">
      <c r="A2">
        <v>1</v>
      </c>
      <c r="B2" s="3" t="s">
        <v>31</v>
      </c>
      <c r="C2" s="3" t="s">
        <v>32</v>
      </c>
    </row>
    <row r="3" spans="1:13" ht="15.75" x14ac:dyDescent="0.25">
      <c r="A3">
        <v>2</v>
      </c>
      <c r="B3" s="3" t="s">
        <v>116</v>
      </c>
      <c r="C3" s="3" t="s">
        <v>117</v>
      </c>
    </row>
    <row r="4" spans="1:13" ht="15.75" x14ac:dyDescent="0.25">
      <c r="A4">
        <v>3</v>
      </c>
      <c r="B4" s="3" t="s">
        <v>108</v>
      </c>
      <c r="C4" s="5" t="s">
        <v>109</v>
      </c>
    </row>
    <row r="5" spans="1:13" ht="15.75" x14ac:dyDescent="0.25">
      <c r="A5">
        <v>5</v>
      </c>
      <c r="B5" s="7" t="s">
        <v>113</v>
      </c>
      <c r="C5" s="5" t="s">
        <v>114</v>
      </c>
    </row>
    <row r="6" spans="1:13" ht="15.75" x14ac:dyDescent="0.25">
      <c r="A6">
        <v>4</v>
      </c>
      <c r="B6" s="3" t="s">
        <v>115</v>
      </c>
      <c r="C6" s="5" t="s">
        <v>499</v>
      </c>
    </row>
    <row r="7" spans="1:13" ht="15.75" x14ac:dyDescent="0.25">
      <c r="A7">
        <v>6</v>
      </c>
      <c r="B7" s="3" t="s">
        <v>120</v>
      </c>
      <c r="C7" s="5" t="s">
        <v>121</v>
      </c>
    </row>
    <row r="11" spans="1:13" ht="15.75" x14ac:dyDescent="0.25">
      <c r="H11" s="3"/>
      <c r="I11" s="3"/>
      <c r="J11" s="5"/>
      <c r="K11" s="5"/>
      <c r="L11" s="5"/>
      <c r="M11" s="5"/>
    </row>
    <row r="14" spans="1:13" ht="15.75" x14ac:dyDescent="0.2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9" priority="15" operator="containsText" text="num_cams">
      <formula>NOT(ISERROR(SEARCH(("num_cams"),(A1))))</formula>
    </cfRule>
    <cfRule type="containsText" dxfId="58" priority="16" operator="containsText" text="cam_arrange">
      <formula>NOT(ISERROR(SEARCH(("cam_arrange"),(A1))))</formula>
    </cfRule>
    <cfRule type="containsText" dxfId="57" priority="17" operator="containsText" text="camdays_per_loc">
      <formula>NOT(ISERROR(SEARCH(("camdays_per_loc"),(A1))))</formula>
    </cfRule>
    <cfRule type="containsText" dxfId="56" priority="18" operator="containsText" text="survey_duration">
      <formula>NOT(ISERROR(SEARCH(("survey_duration"),(A1))))</formula>
    </cfRule>
    <cfRule type="containsText" dxfId="55" priority="19" operator="containsText" text="cam_days_ttl">
      <formula>NOT(ISERROR(SEARCH(("cam_days_ttl"),(A1))))</formula>
    </cfRule>
    <cfRule type="containsText" dxfId="54" priority="20" operator="containsText" text="cam_spacing">
      <formula>NOT(ISERROR(SEARCH(("cam_spacing"),(A1))))</formula>
    </cfRule>
  </conditionalFormatting>
  <conditionalFormatting sqref="B1:B7">
    <cfRule type="containsText" dxfId="53" priority="51" operator="containsText" text="num_cams">
      <formula>NOT(ISERROR(SEARCH(("num_cams"),(B1))))</formula>
    </cfRule>
    <cfRule type="containsText" dxfId="52" priority="52" operator="containsText" text="cam_arrange">
      <formula>NOT(ISERROR(SEARCH(("cam_arrange"),(B1))))</formula>
    </cfRule>
    <cfRule type="containsText" dxfId="51" priority="53" operator="containsText" text="camdays_per_loc">
      <formula>NOT(ISERROR(SEARCH(("camdays_per_loc"),(B1))))</formula>
    </cfRule>
    <cfRule type="containsText" dxfId="50" priority="54" operator="containsText" text="survey_duration">
      <formula>NOT(ISERROR(SEARCH(("survey_duration"),(B1))))</formula>
    </cfRule>
    <cfRule type="containsText" dxfId="49" priority="55" operator="containsText" text="cam_days_ttl">
      <formula>NOT(ISERROR(SEARCH(("cam_days_ttl"),(B1))))</formula>
    </cfRule>
    <cfRule type="containsText" dxfId="48" priority="56" operator="containsText" text="cam_spacing">
      <formula>NOT(ISERROR(SEARCH(("cam_spacing"),(B1))))</formula>
    </cfRule>
  </conditionalFormatting>
  <conditionalFormatting sqref="C1">
    <cfRule type="containsText" dxfId="47" priority="21" operator="containsText" text="num_cams">
      <formula>NOT(ISERROR(SEARCH(("num_cams"),(C1))))</formula>
    </cfRule>
    <cfRule type="containsText" dxfId="46" priority="22" operator="containsText" text="cam_arrange">
      <formula>NOT(ISERROR(SEARCH(("cam_arrange"),(C1))))</formula>
    </cfRule>
    <cfRule type="containsText" dxfId="45" priority="23" operator="containsText" text="camdays_per_loc">
      <formula>NOT(ISERROR(SEARCH(("camdays_per_loc"),(C1))))</formula>
    </cfRule>
    <cfRule type="containsText" dxfId="44" priority="24" operator="containsText" text="survey_duration">
      <formula>NOT(ISERROR(SEARCH(("survey_duration"),(C1))))</formula>
    </cfRule>
    <cfRule type="containsText" dxfId="43" priority="25" operator="containsText" text="cam_days_ttl">
      <formula>NOT(ISERROR(SEARCH(("cam_days_ttl"),(C1))))</formula>
    </cfRule>
    <cfRule type="containsText" dxfId="42" priority="26" operator="containsText" text="cam_spacing">
      <formula>NOT(ISERROR(SEARCH(("cam_spacing"),(C1))))</formula>
    </cfRule>
  </conditionalFormatting>
  <conditionalFormatting sqref="C2:C7">
    <cfRule type="containsText" dxfId="41" priority="27" operator="containsText" text="Survey duration">
      <formula>NOT(ISERROR(SEARCH(("Survey duration"),(C2))))</formula>
    </cfRule>
    <cfRule type="containsText" dxfId="40" priority="28" operator="containsText" text="Total number of camera days">
      <formula>NOT(ISERROR(SEARCH(("Total number of camera days"),(C2))))</formula>
    </cfRule>
    <cfRule type="containsText" dxfId="39" priority="29" operator="containsText" text="camdays_per_loc">
      <formula>NOT(ISERROR(SEARCH(("camdays_per_loc"),(C2))))</formula>
    </cfRule>
    <cfRule type="containsText" dxfId="38" priority="30" operator="containsText" text="Camera spacing">
      <formula>NOT(ISERROR(SEARCH(("Camera spacing"),(C2))))</formula>
    </cfRule>
    <cfRule type="containsText" dxfId="37" priority="31" operator="containsText" text="Camera days per camera location">
      <formula>NOT(ISERROR(SEARCH(("Camera days per camera location"),(C2))))</formula>
    </cfRule>
    <cfRule type="containsText" dxfId="36" priority="32" operator="containsText" text="Camera arrangement">
      <formula>NOT(ISERROR(SEARCH(("Camera arrangement"),(C2))))</formula>
    </cfRule>
    <cfRule type="containsText" dxfId="35" priority="33" operator="containsText" text="Number of cameras">
      <formula>NOT(ISERROR(SEARCH(("Number of cameras"),(C2))))</formula>
    </cfRule>
  </conditionalFormatting>
  <conditionalFormatting sqref="C14:H14">
    <cfRule type="containsText" dxfId="34" priority="8" operator="containsText" text="Survey duration">
      <formula>NOT(ISERROR(SEARCH(("Survey duration"),(C14))))</formula>
    </cfRule>
    <cfRule type="containsText" dxfId="33" priority="9" operator="containsText" text="Total number of camera days">
      <formula>NOT(ISERROR(SEARCH(("Total number of camera days"),(C14))))</formula>
    </cfRule>
    <cfRule type="containsText" dxfId="32" priority="10" operator="containsText" text="camdays_per_loc">
      <formula>NOT(ISERROR(SEARCH(("camdays_per_loc"),(C14))))</formula>
    </cfRule>
    <cfRule type="containsText" dxfId="31" priority="11" operator="containsText" text="Camera spacing">
      <formula>NOT(ISERROR(SEARCH(("Camera spacing"),(C14))))</formula>
    </cfRule>
    <cfRule type="containsText" dxfId="30" priority="12" operator="containsText" text="Camera days per camera location">
      <formula>NOT(ISERROR(SEARCH(("Camera days per camera location"),(C14))))</formula>
    </cfRule>
    <cfRule type="containsText" dxfId="29" priority="13" operator="containsText" text="Camera arrangement">
      <formula>NOT(ISERROR(SEARCH(("Camera arrangement"),(C14))))</formula>
    </cfRule>
    <cfRule type="containsText" dxfId="28" priority="14" operator="containsText" text="Number of cameras">
      <formula>NOT(ISERROR(SEARCH(("Number of cameras"),(C14))))</formula>
    </cfRule>
  </conditionalFormatting>
  <conditionalFormatting sqref="H11:M11">
    <cfRule type="containsText" dxfId="27" priority="1" operator="containsText" text="Survey duration">
      <formula>NOT(ISERROR(SEARCH(("Survey duration"),(H11))))</formula>
    </cfRule>
    <cfRule type="containsText" dxfId="26" priority="2" operator="containsText" text="Total number of camera days">
      <formula>NOT(ISERROR(SEARCH(("Total number of camera days"),(H11))))</formula>
    </cfRule>
    <cfRule type="containsText" dxfId="25" priority="3" operator="containsText" text="camdays_per_loc">
      <formula>NOT(ISERROR(SEARCH(("camdays_per_loc"),(H11))))</formula>
    </cfRule>
    <cfRule type="containsText" dxfId="24" priority="4" operator="containsText" text="Camera spacing">
      <formula>NOT(ISERROR(SEARCH(("Camera spacing"),(H11))))</formula>
    </cfRule>
    <cfRule type="containsText" dxfId="23" priority="5" operator="containsText" text="Camera days per camera location">
      <formula>NOT(ISERROR(SEARCH(("Camera days per camera location"),(H11))))</formula>
    </cfRule>
    <cfRule type="containsText" dxfId="22" priority="6" operator="containsText" text="Camera arrangement">
      <formula>NOT(ISERROR(SEARCH(("Camera arrangement"),(H11))))</formula>
    </cfRule>
    <cfRule type="containsText" dxfId="21" priority="7" operator="containsText" text="Number of cameras">
      <formula>NOT(ISERROR(SEARCH(("Number of cameras"),(H11))))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42578125" defaultRowHeight="15" customHeight="1" x14ac:dyDescent="0.25"/>
  <cols>
    <col min="1" max="2" width="14.42578125" style="21"/>
    <col min="3" max="3" width="23.28515625" style="21" customWidth="1"/>
    <col min="4" max="4" width="40.28515625" style="21" customWidth="1"/>
    <col min="5" max="5" width="32.85546875" style="21" hidden="1" customWidth="1"/>
    <col min="6" max="6" width="16.85546875" style="21" hidden="1" customWidth="1"/>
    <col min="7" max="7" width="60.5703125" style="21" customWidth="1"/>
    <col min="8" max="8" width="32.5703125" style="21" customWidth="1"/>
    <col min="9" max="9" width="51" style="21" hidden="1" customWidth="1"/>
    <col min="10" max="10" width="12.140625" style="69" customWidth="1"/>
    <col min="11" max="11" width="49.7109375" style="69" customWidth="1"/>
    <col min="12" max="12" width="42.42578125" style="69" customWidth="1"/>
    <col min="13" max="13" width="94.85546875" customWidth="1"/>
  </cols>
  <sheetData>
    <row r="1" spans="1:13" ht="15.75" x14ac:dyDescent="0.25">
      <c r="A1" s="56" t="s">
        <v>427</v>
      </c>
      <c r="B1" s="56" t="s">
        <v>492</v>
      </c>
      <c r="C1" s="57" t="s">
        <v>0</v>
      </c>
      <c r="D1" s="66" t="s">
        <v>1370</v>
      </c>
      <c r="E1" s="59" t="s">
        <v>1371</v>
      </c>
      <c r="F1" s="65" t="s">
        <v>1372</v>
      </c>
      <c r="G1" s="58" t="s">
        <v>494</v>
      </c>
      <c r="H1" s="67" t="s">
        <v>1373</v>
      </c>
      <c r="I1" s="67" t="s">
        <v>1374</v>
      </c>
      <c r="J1" s="60" t="s">
        <v>1407</v>
      </c>
      <c r="K1" s="60" t="s">
        <v>1375</v>
      </c>
      <c r="L1" s="60" t="s">
        <v>1431</v>
      </c>
      <c r="M1" s="59" t="s">
        <v>1440</v>
      </c>
    </row>
    <row r="2" spans="1:13" ht="15.75" customHeight="1" x14ac:dyDescent="0.25">
      <c r="A2" t="s">
        <v>473</v>
      </c>
      <c r="B2" t="s">
        <v>473</v>
      </c>
      <c r="C2" s="34" t="s">
        <v>5</v>
      </c>
      <c r="D2" s="1" t="s">
        <v>1406</v>
      </c>
      <c r="E2" s="1" t="e">
        <v>#N/A</v>
      </c>
      <c r="F2" s="1" t="e">
        <v>#N/A</v>
      </c>
      <c r="G2" s="1"/>
      <c r="H2" s="34" t="s">
        <v>475</v>
      </c>
      <c r="I2" s="2" t="s">
        <v>481</v>
      </c>
      <c r="J2" s="76" t="b">
        <v>1</v>
      </c>
      <c r="K2" s="76" t="s">
        <v>1408</v>
      </c>
      <c r="L2" t="s">
        <v>1437</v>
      </c>
      <c r="M2" s="82" t="str">
        <f>"| "&amp;K2&amp;" | "&amp;L2&amp;" | "</f>
        <v xml:space="preserve">| Variable camera make/model | Measure sensitivity of PIR sensor of each model and use as a covariate (Hofmeester et al., 2019) or include camera model as a covariate (Kelly &amp; Holub, 2015). | </v>
      </c>
    </row>
    <row r="3" spans="1:13" ht="15.75" x14ac:dyDescent="0.25">
      <c r="A3" t="s">
        <v>473</v>
      </c>
      <c r="B3" t="s">
        <v>473</v>
      </c>
      <c r="C3" s="34" t="s">
        <v>6</v>
      </c>
      <c r="D3" s="1" t="s">
        <v>8</v>
      </c>
      <c r="E3" s="1" t="e">
        <v>#N/A</v>
      </c>
      <c r="F3" s="1" t="e">
        <v>#N/A</v>
      </c>
      <c r="G3" s="1"/>
      <c r="H3" s="34" t="s">
        <v>7</v>
      </c>
      <c r="I3" s="2" t="s">
        <v>422</v>
      </c>
      <c r="J3" s="76" t="b">
        <v>1</v>
      </c>
      <c r="K3" s="74" t="s">
        <v>1379</v>
      </c>
      <c r="L3" t="s">
        <v>1438</v>
      </c>
      <c r="M3" s="82" t="str">
        <f t="shared" ref="M3:M20" si="0">"| "&amp;K3&amp;" | "&amp;L3&amp;" | "</f>
        <v xml:space="preserve">| Variable camera height and/or angle | Include camera height and/or camera angle as covariates (Hofmeester et al., 2019). | </v>
      </c>
    </row>
    <row r="4" spans="1:13" ht="63" x14ac:dyDescent="0.25">
      <c r="A4" t="s">
        <v>428</v>
      </c>
      <c r="B4" s="18" t="s">
        <v>428</v>
      </c>
      <c r="C4" s="34" t="s">
        <v>21</v>
      </c>
      <c r="D4" s="52" t="s">
        <v>22</v>
      </c>
      <c r="E4" s="51" t="e">
        <v>#N/A</v>
      </c>
      <c r="F4" s="35" t="s">
        <v>1137</v>
      </c>
      <c r="G4" s="35" t="s">
        <v>1132</v>
      </c>
      <c r="H4" s="34" t="s">
        <v>936</v>
      </c>
      <c r="I4" s="2" t="s">
        <v>937</v>
      </c>
      <c r="J4" s="76" t="b">
        <v>1</v>
      </c>
      <c r="K4" s="79" t="s">
        <v>1401</v>
      </c>
      <c r="L4" t="s">
        <v>1439</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x14ac:dyDescent="0.3">
      <c r="A5" t="s">
        <v>473</v>
      </c>
      <c r="B5" t="s">
        <v>473</v>
      </c>
      <c r="C5" s="34" t="s">
        <v>23</v>
      </c>
      <c r="D5" s="1" t="s">
        <v>24</v>
      </c>
      <c r="E5" s="1" t="e">
        <v>#N/A</v>
      </c>
      <c r="F5" s="1" t="e">
        <v>#N/A</v>
      </c>
      <c r="G5" s="1"/>
      <c r="H5" s="34" t="s">
        <v>477</v>
      </c>
      <c r="I5" s="2" t="s">
        <v>483</v>
      </c>
      <c r="J5" s="76" t="b">
        <v>1</v>
      </c>
      <c r="K5" s="74" t="s">
        <v>1397</v>
      </c>
      <c r="L5" s="80" t="s">
        <v>1432</v>
      </c>
      <c r="M5" s="82" t="str">
        <f t="shared" si="0"/>
        <v xml:space="preserve">| Multiple study areas | Include latitude, topography, temp, and or NVDI as covariates in analysis (Hofmeester et al., 2019). | </v>
      </c>
    </row>
    <row r="6" spans="1:13" ht="16.5" thickBot="1" x14ac:dyDescent="0.3">
      <c r="A6" s="54" t="s">
        <v>473</v>
      </c>
      <c r="B6" t="s">
        <v>473</v>
      </c>
      <c r="C6" s="34" t="s">
        <v>25</v>
      </c>
      <c r="D6" s="1" t="s">
        <v>26</v>
      </c>
      <c r="E6" s="1" t="e">
        <v>#N/A</v>
      </c>
      <c r="F6" s="1" t="e">
        <v>#N/A</v>
      </c>
      <c r="G6" s="1"/>
      <c r="H6" s="1" t="s">
        <v>946</v>
      </c>
      <c r="I6" s="17" t="s">
        <v>426</v>
      </c>
      <c r="J6" s="76" t="b">
        <v>1</v>
      </c>
      <c r="K6" s="74" t="s">
        <v>1398</v>
      </c>
      <c r="L6" s="80" t="s">
        <v>1433</v>
      </c>
      <c r="M6" s="82" t="str">
        <f t="shared" si="0"/>
        <v xml:space="preserve">| Multiples study seasons | Include season or temperature as covariates (Hofmeester et al., 2019). | </v>
      </c>
    </row>
    <row r="7" spans="1:13" ht="15.75" x14ac:dyDescent="0.25">
      <c r="A7" s="54" t="s">
        <v>473</v>
      </c>
      <c r="B7" t="s">
        <v>473</v>
      </c>
      <c r="C7" s="34" t="s">
        <v>3</v>
      </c>
      <c r="D7" s="1" t="s">
        <v>4</v>
      </c>
      <c r="E7" s="1" t="e">
        <v>#N/A</v>
      </c>
      <c r="F7" s="1" t="e">
        <v>#N/A</v>
      </c>
      <c r="G7" s="1"/>
      <c r="H7" s="1" t="s">
        <v>1393</v>
      </c>
      <c r="I7" s="17" t="s">
        <v>480</v>
      </c>
      <c r="J7" s="76" t="b">
        <v>1</v>
      </c>
      <c r="K7" s="74" t="s">
        <v>1404</v>
      </c>
      <c r="L7" s="81" t="s">
        <v>1435</v>
      </c>
      <c r="M7" s="82" t="str">
        <f t="shared" si="0"/>
        <v xml:space="preserve">| Bait/lure placed at a subset of cameras | Correct for variability in bait/lure effects by including bait/lure presence as a covariate. | </v>
      </c>
    </row>
    <row r="8" spans="1:13" ht="15.75" customHeight="1" x14ac:dyDescent="0.25">
      <c r="A8" s="54" t="s">
        <v>473</v>
      </c>
      <c r="B8" t="s">
        <v>473</v>
      </c>
      <c r="C8" s="34" t="s">
        <v>9</v>
      </c>
      <c r="D8" s="1" t="s">
        <v>10</v>
      </c>
      <c r="E8" s="1" t="e">
        <v>#N/A</v>
      </c>
      <c r="F8" s="1" t="e">
        <v>#N/A</v>
      </c>
      <c r="G8" s="1"/>
      <c r="H8" s="1" t="s">
        <v>476</v>
      </c>
      <c r="I8" s="17" t="s">
        <v>482</v>
      </c>
      <c r="J8" s="76" t="b">
        <v>1</v>
      </c>
      <c r="K8" s="74" t="s">
        <v>1380</v>
      </c>
      <c r="L8" s="81" t="s">
        <v>1434</v>
      </c>
      <c r="M8" s="82" t="str">
        <f t="shared" si="0"/>
        <v xml:space="preserve">| Variable camera settings | Include each setting that differs as a covariate. | </v>
      </c>
    </row>
    <row r="9" spans="1:13" ht="15.75" customHeight="1" x14ac:dyDescent="0.25">
      <c r="A9" s="54" t="s">
        <v>473</v>
      </c>
      <c r="B9" t="s">
        <v>473</v>
      </c>
      <c r="C9" s="34" t="s">
        <v>1382</v>
      </c>
      <c r="D9" s="1" t="s">
        <v>1387</v>
      </c>
      <c r="E9" s="1" t="e">
        <v>#N/A</v>
      </c>
      <c r="F9" s="1" t="e">
        <v>#N/A</v>
      </c>
      <c r="G9" s="1"/>
      <c r="H9" s="1" t="s">
        <v>1388</v>
      </c>
      <c r="I9" s="17" t="s">
        <v>1389</v>
      </c>
      <c r="J9" s="76" t="b">
        <v>1</v>
      </c>
      <c r="K9" s="74" t="s">
        <v>1391</v>
      </c>
      <c r="L9" s="81" t="s">
        <v>1436</v>
      </c>
      <c r="M9" s="82" t="str">
        <f t="shared" si="0"/>
        <v xml:space="preserve">| Targetting multiple features | Correct for variable placement on detection probability by including FOV Target Feature "type" as a covariate. | </v>
      </c>
    </row>
    <row r="10" spans="1:13" ht="90" customHeight="1" x14ac:dyDescent="0.25">
      <c r="A10" s="54" t="s">
        <v>473</v>
      </c>
      <c r="B10" t="s">
        <v>473</v>
      </c>
      <c r="C10" s="78" t="s">
        <v>1411</v>
      </c>
      <c r="D10" s="51" t="s">
        <v>1412</v>
      </c>
      <c r="E10" s="1" t="e">
        <v>#N/A</v>
      </c>
      <c r="F10" s="1" t="e">
        <v>#N/A</v>
      </c>
      <c r="G10" s="1"/>
      <c r="H10" s="1" t="s">
        <v>1410</v>
      </c>
      <c r="I10" s="17" t="s">
        <v>479</v>
      </c>
      <c r="J10" s="2"/>
      <c r="K10" s="2" t="s">
        <v>1392</v>
      </c>
      <c r="L10" s="2" t="s">
        <v>1494</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x14ac:dyDescent="0.25">
      <c r="A11" s="54" t="s">
        <v>473</v>
      </c>
      <c r="B11" t="s">
        <v>473</v>
      </c>
      <c r="C11" s="34" t="s">
        <v>1381</v>
      </c>
      <c r="D11" s="1" t="s">
        <v>1385</v>
      </c>
      <c r="E11" s="1" t="e">
        <v>#N/A</v>
      </c>
      <c r="F11" s="1" t="e">
        <v>#N/A</v>
      </c>
      <c r="G11" s="1"/>
      <c r="H11" s="1" t="s">
        <v>1390</v>
      </c>
      <c r="I11" s="17" t="s">
        <v>1386</v>
      </c>
      <c r="J11" s="2"/>
      <c r="K11" s="2" t="s">
        <v>1396</v>
      </c>
      <c r="L11"/>
      <c r="M11" s="82" t="str">
        <f t="shared" si="0"/>
        <v xml:space="preserve">| Targetting specific features |  | </v>
      </c>
    </row>
    <row r="12" spans="1:13" ht="15.75" customHeight="1" x14ac:dyDescent="0.25">
      <c r="A12" s="53" t="s">
        <v>428</v>
      </c>
      <c r="B12" s="23" t="s">
        <v>428</v>
      </c>
      <c r="C12" s="28" t="s">
        <v>62</v>
      </c>
      <c r="D12" s="29" t="s">
        <v>398</v>
      </c>
      <c r="E12" s="1" t="s">
        <v>1133</v>
      </c>
      <c r="F12" s="61" t="s">
        <v>1133</v>
      </c>
      <c r="G12" s="55"/>
      <c r="H12" s="29" t="s">
        <v>504</v>
      </c>
      <c r="I12" s="53" t="s">
        <v>503</v>
      </c>
      <c r="J12" s="70"/>
      <c r="K12" s="70" t="s">
        <v>1413</v>
      </c>
      <c r="L12" s="71" t="s">
        <v>1414</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x14ac:dyDescent="0.25">
      <c r="A13" s="17" t="s">
        <v>28</v>
      </c>
      <c r="B13" t="s">
        <v>429</v>
      </c>
      <c r="C13" s="77" t="s">
        <v>456</v>
      </c>
      <c r="D13" s="17"/>
      <c r="E13" s="1" t="e">
        <v>#N/A</v>
      </c>
      <c r="F13" s="1" t="e">
        <v>#N/A</v>
      </c>
      <c r="G13" s="1"/>
      <c r="H13" s="17" t="s">
        <v>1405</v>
      </c>
      <c r="I13" s="17"/>
      <c r="J13" s="2"/>
      <c r="K13" s="2"/>
      <c r="L13" s="74" t="s">
        <v>1415</v>
      </c>
      <c r="M13" s="82" t="str">
        <f t="shared" si="0"/>
        <v xml:space="preserve">|  | **Repeat sampling**  - See also "offsets" | </v>
      </c>
    </row>
    <row r="14" spans="1:13" ht="15.75" customHeight="1" x14ac:dyDescent="0.25">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x14ac:dyDescent="0.25">
      <c r="A15" s="23" t="s">
        <v>428</v>
      </c>
      <c r="B15" s="23" t="s">
        <v>428</v>
      </c>
      <c r="C15" s="26" t="s">
        <v>18</v>
      </c>
      <c r="D15" s="27" t="s">
        <v>939</v>
      </c>
      <c r="E15" s="51" t="s">
        <v>1134</v>
      </c>
      <c r="F15" s="51" t="s">
        <v>1138</v>
      </c>
      <c r="G15" s="1"/>
      <c r="H15" s="26" t="s">
        <v>940</v>
      </c>
      <c r="I15" s="21" t="s">
        <v>941</v>
      </c>
      <c r="J15" s="68"/>
      <c r="K15" s="68" t="s">
        <v>1416</v>
      </c>
      <c r="L15" s="75"/>
      <c r="M15" s="82" t="str">
        <f t="shared" si="0"/>
        <v xml:space="preserve">| Target species - Single vs. multiple ("Multiple") |  | </v>
      </c>
    </row>
    <row r="16" spans="1:13" ht="15.75" customHeight="1" x14ac:dyDescent="0.25">
      <c r="A16" s="54" t="s">
        <v>473</v>
      </c>
      <c r="B16" t="s">
        <v>473</v>
      </c>
      <c r="C16" s="34" t="s">
        <v>15</v>
      </c>
      <c r="D16" s="1" t="s">
        <v>17</v>
      </c>
      <c r="E16" s="1" t="e">
        <v>#N/A</v>
      </c>
      <c r="F16" s="1" t="e">
        <v>#N/A</v>
      </c>
      <c r="G16" s="63" t="s">
        <v>1444</v>
      </c>
      <c r="H16" s="1" t="s">
        <v>16</v>
      </c>
      <c r="I16" s="17" t="s">
        <v>423</v>
      </c>
      <c r="J16" s="2"/>
      <c r="K16" s="2" t="s">
        <v>1403</v>
      </c>
      <c r="L16"/>
      <c r="M16" s="82" t="str">
        <f t="shared" si="0"/>
        <v xml:space="preserve">| Target species - Species behaviour["Exploratory","Avoidant","Unknown","Variable") |  | </v>
      </c>
    </row>
    <row r="17" spans="1:13" ht="15.75" customHeight="1" x14ac:dyDescent="0.25">
      <c r="A17" s="54" t="s">
        <v>473</v>
      </c>
      <c r="B17" t="s">
        <v>473</v>
      </c>
      <c r="C17" s="34" t="s">
        <v>19</v>
      </c>
      <c r="D17" s="52" t="s">
        <v>20</v>
      </c>
      <c r="E17" s="1" t="e">
        <v>#N/A</v>
      </c>
      <c r="F17" s="1" t="e">
        <v>#N/A</v>
      </c>
      <c r="G17" s="1"/>
      <c r="H17" s="1" t="s">
        <v>943</v>
      </c>
      <c r="I17" s="17" t="s">
        <v>425</v>
      </c>
      <c r="J17" s="2"/>
      <c r="K17" s="2" t="s">
        <v>1402</v>
      </c>
      <c r="L17"/>
      <c r="M17" s="82" t="str">
        <f t="shared" si="0"/>
        <v xml:space="preserve">| Target species - Species behaviour varies by season |  | </v>
      </c>
    </row>
    <row r="18" spans="1:13" ht="15.75" customHeight="1" x14ac:dyDescent="0.25">
      <c r="A18" s="54" t="s">
        <v>473</v>
      </c>
      <c r="B18" t="s">
        <v>473</v>
      </c>
      <c r="C18" s="34" t="s">
        <v>438</v>
      </c>
      <c r="D18" s="52" t="s">
        <v>1131</v>
      </c>
      <c r="E18" s="1" t="e">
        <v>#N/A</v>
      </c>
      <c r="F18" s="1" t="e">
        <v>#N/A</v>
      </c>
      <c r="G18" s="1"/>
      <c r="H18" s="35" t="s">
        <v>942</v>
      </c>
      <c r="I18" s="17" t="s">
        <v>424</v>
      </c>
      <c r="J18" s="2"/>
      <c r="K18" s="2" t="s">
        <v>1378</v>
      </c>
      <c r="L18" t="s">
        <v>1377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x14ac:dyDescent="0.25">
      <c r="A19" s="53" t="s">
        <v>428</v>
      </c>
      <c r="B19" s="23" t="s">
        <v>428</v>
      </c>
      <c r="C19" s="70" t="s">
        <v>12</v>
      </c>
      <c r="D19" s="27" t="s">
        <v>496</v>
      </c>
      <c r="E19" s="50" t="s">
        <v>1135</v>
      </c>
      <c r="F19" s="50" t="s">
        <v>1135</v>
      </c>
      <c r="G19" s="1"/>
      <c r="H19" s="27" t="s">
        <v>944</v>
      </c>
      <c r="I19" s="29" t="s">
        <v>938</v>
      </c>
      <c r="J19" s="74"/>
      <c r="K19" s="74" t="s">
        <v>1400</v>
      </c>
      <c r="L19" s="73" t="s">
        <v>1376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x14ac:dyDescent="0.25">
      <c r="A20" s="53" t="s">
        <v>428</v>
      </c>
      <c r="B20" s="23" t="s">
        <v>428</v>
      </c>
      <c r="C20" s="70" t="s">
        <v>14</v>
      </c>
      <c r="D20" s="27" t="s">
        <v>493</v>
      </c>
      <c r="E20" s="50" t="s">
        <v>1136</v>
      </c>
      <c r="F20" s="50" t="s">
        <v>1136</v>
      </c>
      <c r="G20" s="1"/>
      <c r="H20" s="27" t="s">
        <v>945</v>
      </c>
      <c r="I20" s="29" t="s">
        <v>935</v>
      </c>
      <c r="K20" s="69" t="s">
        <v>1399</v>
      </c>
      <c r="L20" s="72" t="s">
        <v>1409</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x14ac:dyDescent="0.25">
      <c r="A21" s="17" t="s">
        <v>28</v>
      </c>
      <c r="B21" t="s">
        <v>429</v>
      </c>
      <c r="C21" s="2" t="s">
        <v>447</v>
      </c>
      <c r="D21" s="17"/>
      <c r="E21" s="1" t="e">
        <v>#N/A</v>
      </c>
      <c r="F21" s="1" t="e">
        <v>#N/A</v>
      </c>
      <c r="G21" s="1"/>
      <c r="H21" s="17"/>
      <c r="I21" s="17"/>
      <c r="J21" s="2"/>
      <c r="K21" s="2"/>
      <c r="L21"/>
    </row>
    <row r="22" spans="1:13" ht="15.75" customHeight="1" x14ac:dyDescent="0.25">
      <c r="A22" s="17" t="s">
        <v>28</v>
      </c>
      <c r="B22" t="s">
        <v>429</v>
      </c>
      <c r="C22" s="2" t="s">
        <v>448</v>
      </c>
      <c r="D22" s="17"/>
      <c r="E22" s="1" t="e">
        <v>#N/A</v>
      </c>
      <c r="F22" s="1" t="e">
        <v>#N/A</v>
      </c>
      <c r="G22" s="1"/>
      <c r="H22" s="17"/>
      <c r="I22" s="17"/>
      <c r="J22" s="2"/>
      <c r="K22" s="2"/>
      <c r="L22"/>
    </row>
    <row r="23" spans="1:13" ht="15.75" customHeight="1" x14ac:dyDescent="0.25">
      <c r="A23" s="17" t="s">
        <v>28</v>
      </c>
      <c r="B23" t="s">
        <v>429</v>
      </c>
      <c r="C23" s="2" t="s">
        <v>449</v>
      </c>
      <c r="D23" s="17"/>
      <c r="E23" s="1" t="e">
        <v>#N/A</v>
      </c>
      <c r="F23" s="1" t="e">
        <v>#N/A</v>
      </c>
      <c r="G23" s="1"/>
      <c r="H23" s="17"/>
      <c r="I23" s="17"/>
      <c r="J23" s="2"/>
      <c r="K23" s="2"/>
      <c r="L23"/>
    </row>
    <row r="24" spans="1:13" ht="15.75" customHeight="1" x14ac:dyDescent="0.25">
      <c r="A24" s="17" t="s">
        <v>28</v>
      </c>
      <c r="B24" t="s">
        <v>429</v>
      </c>
      <c r="C24" s="2" t="s">
        <v>450</v>
      </c>
      <c r="D24" s="17"/>
      <c r="E24" s="1" t="e">
        <v>#N/A</v>
      </c>
      <c r="F24" s="1" t="e">
        <v>#N/A</v>
      </c>
      <c r="G24" s="1"/>
      <c r="H24" s="17"/>
      <c r="I24" s="17"/>
      <c r="J24" s="2"/>
      <c r="K24" s="2"/>
      <c r="L24"/>
    </row>
    <row r="25" spans="1:13" ht="15.75" customHeight="1" x14ac:dyDescent="0.25">
      <c r="A25" s="17" t="s">
        <v>28</v>
      </c>
      <c r="B25" t="s">
        <v>429</v>
      </c>
      <c r="C25" s="2" t="s">
        <v>451</v>
      </c>
      <c r="D25" s="17"/>
      <c r="E25" s="1" t="e">
        <v>#N/A</v>
      </c>
      <c r="F25" s="1" t="e">
        <v>#N/A</v>
      </c>
      <c r="G25" s="1"/>
      <c r="H25" s="17"/>
      <c r="I25" s="17"/>
      <c r="J25" s="2"/>
      <c r="K25" s="2"/>
      <c r="L25"/>
    </row>
    <row r="26" spans="1:13" ht="15.75" customHeight="1" x14ac:dyDescent="0.25">
      <c r="A26" s="17" t="s">
        <v>28</v>
      </c>
      <c r="B26" t="s">
        <v>429</v>
      </c>
      <c r="C26" s="2" t="s">
        <v>452</v>
      </c>
      <c r="D26" s="17"/>
      <c r="E26" s="1" t="e">
        <v>#N/A</v>
      </c>
      <c r="F26" s="1" t="e">
        <v>#N/A</v>
      </c>
      <c r="G26" s="1"/>
      <c r="H26" s="17"/>
      <c r="I26" s="17"/>
      <c r="J26" s="2"/>
      <c r="K26" s="2"/>
      <c r="L26"/>
    </row>
    <row r="27" spans="1:13" ht="17.25" customHeight="1" x14ac:dyDescent="0.25">
      <c r="A27" s="17" t="s">
        <v>28</v>
      </c>
      <c r="B27" s="18" t="s">
        <v>428</v>
      </c>
      <c r="C27" s="2" t="s">
        <v>439</v>
      </c>
      <c r="D27" s="17"/>
      <c r="E27" s="1" t="e">
        <v>#N/A</v>
      </c>
      <c r="F27" s="1" t="e">
        <v>#N/A</v>
      </c>
      <c r="G27" s="1"/>
      <c r="H27" s="17"/>
      <c r="I27" s="17"/>
      <c r="J27" s="2"/>
      <c r="K27" s="2"/>
      <c r="L27"/>
    </row>
    <row r="28" spans="1:13" ht="15.75" customHeight="1" x14ac:dyDescent="0.25">
      <c r="A28" s="17" t="s">
        <v>28</v>
      </c>
      <c r="B28" t="s">
        <v>429</v>
      </c>
      <c r="C28" s="2" t="s">
        <v>453</v>
      </c>
      <c r="D28" s="2"/>
      <c r="E28" s="1" t="e">
        <v>#N/A</v>
      </c>
      <c r="F28" s="55" t="e">
        <v>#N/A</v>
      </c>
      <c r="G28" s="55"/>
      <c r="H28" s="2"/>
      <c r="I28" s="2"/>
      <c r="J28" s="2"/>
      <c r="K28" s="2"/>
      <c r="L28"/>
    </row>
    <row r="29" spans="1:13" ht="15.75" customHeight="1" x14ac:dyDescent="0.25">
      <c r="A29" s="17" t="s">
        <v>28</v>
      </c>
      <c r="B29" t="s">
        <v>429</v>
      </c>
      <c r="C29" s="2" t="s">
        <v>454</v>
      </c>
      <c r="D29" s="2"/>
      <c r="E29" s="1" t="e">
        <v>#N/A</v>
      </c>
      <c r="F29" s="55" t="e">
        <v>#N/A</v>
      </c>
      <c r="G29" s="55"/>
      <c r="H29" s="2"/>
      <c r="I29" s="2"/>
      <c r="J29" s="2"/>
      <c r="K29" s="2"/>
      <c r="L29"/>
    </row>
    <row r="30" spans="1:13" ht="15.75" customHeight="1" x14ac:dyDescent="0.25">
      <c r="A30" s="17" t="s">
        <v>28</v>
      </c>
      <c r="B30" t="s">
        <v>429</v>
      </c>
      <c r="C30" s="2" t="s">
        <v>455</v>
      </c>
      <c r="D30" s="2"/>
      <c r="E30" s="1" t="e">
        <v>#N/A</v>
      </c>
      <c r="F30" s="55" t="e">
        <v>#N/A</v>
      </c>
      <c r="G30" s="55"/>
      <c r="H30" s="2"/>
      <c r="I30" s="2"/>
      <c r="J30" s="2"/>
      <c r="K30" s="2"/>
      <c r="L30"/>
    </row>
    <row r="31" spans="1:13" ht="15.75" customHeight="1" x14ac:dyDescent="0.25">
      <c r="A31" s="17" t="s">
        <v>28</v>
      </c>
      <c r="B31" s="18" t="s">
        <v>428</v>
      </c>
      <c r="C31" s="2" t="s">
        <v>108</v>
      </c>
      <c r="D31" s="2"/>
      <c r="E31" s="1" t="e">
        <v>#N/A</v>
      </c>
      <c r="F31" s="55" t="e">
        <v>#N/A</v>
      </c>
      <c r="G31" s="55"/>
      <c r="H31" s="2"/>
      <c r="I31" s="2"/>
      <c r="J31" s="2"/>
      <c r="K31" s="2"/>
      <c r="L31"/>
    </row>
    <row r="32" spans="1:13" ht="15.75" customHeight="1" x14ac:dyDescent="0.25">
      <c r="A32" s="17" t="s">
        <v>28</v>
      </c>
      <c r="B32" t="s">
        <v>473</v>
      </c>
      <c r="C32" s="2" t="s">
        <v>459</v>
      </c>
      <c r="D32" s="2"/>
      <c r="E32" s="1" t="e">
        <v>#N/A</v>
      </c>
      <c r="F32" s="55" t="e">
        <v>#N/A</v>
      </c>
      <c r="G32" s="55"/>
      <c r="H32" s="2"/>
      <c r="I32" s="2"/>
      <c r="J32" s="2"/>
      <c r="K32" s="2"/>
      <c r="L32"/>
    </row>
    <row r="33" spans="1:12" ht="15.75" customHeight="1" x14ac:dyDescent="0.25">
      <c r="A33" s="17" t="s">
        <v>28</v>
      </c>
      <c r="B33" t="s">
        <v>473</v>
      </c>
      <c r="C33" s="2" t="s">
        <v>460</v>
      </c>
      <c r="D33" s="2"/>
      <c r="E33" s="1" t="e">
        <v>#N/A</v>
      </c>
      <c r="F33" s="55" t="e">
        <v>#N/A</v>
      </c>
      <c r="G33" s="55"/>
      <c r="H33" s="2"/>
      <c r="I33" s="2"/>
      <c r="J33" s="2"/>
      <c r="K33" s="2"/>
      <c r="L33"/>
    </row>
    <row r="34" spans="1:12" ht="15.75" customHeight="1" x14ac:dyDescent="0.25">
      <c r="A34" s="17" t="s">
        <v>28</v>
      </c>
      <c r="B34" t="s">
        <v>473</v>
      </c>
      <c r="C34" s="2" t="s">
        <v>461</v>
      </c>
      <c r="D34" s="2"/>
      <c r="E34" s="1" t="e">
        <v>#N/A</v>
      </c>
      <c r="F34" s="55" t="e">
        <v>#N/A</v>
      </c>
      <c r="G34" s="55"/>
      <c r="H34" s="2"/>
      <c r="I34" s="2"/>
      <c r="J34" s="2"/>
      <c r="K34" s="2"/>
      <c r="L34"/>
    </row>
    <row r="35" spans="1:12" ht="15.75" customHeight="1" x14ac:dyDescent="0.25">
      <c r="A35" s="17" t="s">
        <v>28</v>
      </c>
      <c r="B35" s="18" t="s">
        <v>428</v>
      </c>
      <c r="C35" s="2" t="s">
        <v>440</v>
      </c>
      <c r="D35" s="2"/>
      <c r="E35" s="1" t="e">
        <v>#N/A</v>
      </c>
      <c r="F35" s="55" t="e">
        <v>#N/A</v>
      </c>
      <c r="G35" s="55"/>
      <c r="H35" s="2"/>
      <c r="I35" s="2"/>
      <c r="J35" s="2"/>
      <c r="K35" s="2"/>
      <c r="L35"/>
    </row>
    <row r="36" spans="1:12" ht="15.75" customHeight="1" x14ac:dyDescent="0.25">
      <c r="A36" s="17" t="s">
        <v>28</v>
      </c>
      <c r="B36" t="s">
        <v>473</v>
      </c>
      <c r="C36" s="2" t="s">
        <v>462</v>
      </c>
      <c r="D36" s="2"/>
      <c r="E36" s="1" t="e">
        <v>#N/A</v>
      </c>
      <c r="F36" s="55" t="e">
        <v>#N/A</v>
      </c>
      <c r="G36" s="55"/>
      <c r="H36" s="2"/>
      <c r="I36" s="2"/>
      <c r="J36" s="2"/>
      <c r="K36" s="2"/>
      <c r="L36"/>
    </row>
    <row r="37" spans="1:12" ht="15.75" customHeight="1" x14ac:dyDescent="0.25">
      <c r="A37" s="17" t="s">
        <v>28</v>
      </c>
      <c r="B37" s="18" t="s">
        <v>428</v>
      </c>
      <c r="C37" s="2" t="s">
        <v>441</v>
      </c>
      <c r="D37" s="2"/>
      <c r="E37" s="1" t="e">
        <v>#N/A</v>
      </c>
      <c r="F37" s="55" t="e">
        <v>#N/A</v>
      </c>
      <c r="G37" s="55"/>
      <c r="H37" s="2"/>
      <c r="I37" s="2"/>
      <c r="J37" s="2"/>
      <c r="K37" s="2"/>
      <c r="L37"/>
    </row>
    <row r="38" spans="1:12" ht="15.75" customHeight="1" x14ac:dyDescent="0.25">
      <c r="A38" s="17" t="s">
        <v>28</v>
      </c>
      <c r="B38" t="s">
        <v>429</v>
      </c>
      <c r="C38" s="2" t="s">
        <v>457</v>
      </c>
      <c r="D38" s="2"/>
      <c r="E38" s="1" t="e">
        <v>#N/A</v>
      </c>
      <c r="F38" s="55" t="e">
        <v>#N/A</v>
      </c>
      <c r="G38" s="55"/>
      <c r="H38" s="2"/>
      <c r="I38" s="2"/>
      <c r="J38" s="2"/>
      <c r="K38" s="2"/>
      <c r="L38"/>
    </row>
    <row r="39" spans="1:12" ht="15.75" customHeight="1" x14ac:dyDescent="0.25">
      <c r="A39" s="17" t="s">
        <v>28</v>
      </c>
      <c r="B39" t="s">
        <v>429</v>
      </c>
      <c r="C39" s="2" t="s">
        <v>458</v>
      </c>
      <c r="D39" s="2"/>
      <c r="E39" s="1" t="e">
        <v>#N/A</v>
      </c>
      <c r="F39" s="55" t="e">
        <v>#N/A</v>
      </c>
      <c r="G39" s="55"/>
      <c r="H39" s="2"/>
      <c r="I39" s="2"/>
      <c r="J39" s="2"/>
      <c r="K39" s="2"/>
      <c r="L39"/>
    </row>
    <row r="40" spans="1:12" ht="15.75" customHeight="1" x14ac:dyDescent="0.25">
      <c r="A40" s="17" t="s">
        <v>28</v>
      </c>
      <c r="B40" t="s">
        <v>473</v>
      </c>
      <c r="C40" s="2" t="s">
        <v>463</v>
      </c>
      <c r="D40" s="17"/>
      <c r="E40" s="1" t="e">
        <v>#N/A</v>
      </c>
      <c r="F40" s="1" t="e">
        <v>#N/A</v>
      </c>
      <c r="G40" s="1"/>
      <c r="H40" s="17"/>
      <c r="I40" s="17"/>
      <c r="J40" s="2"/>
      <c r="K40" s="2"/>
      <c r="L40"/>
    </row>
    <row r="41" spans="1:12" ht="15.75" customHeight="1" x14ac:dyDescent="0.25">
      <c r="A41" s="17" t="s">
        <v>28</v>
      </c>
      <c r="B41" t="s">
        <v>473</v>
      </c>
      <c r="C41" s="2" t="s">
        <v>464</v>
      </c>
      <c r="D41" s="17"/>
      <c r="E41" s="1" t="e">
        <v>#N/A</v>
      </c>
      <c r="F41" s="1" t="e">
        <v>#N/A</v>
      </c>
      <c r="G41" s="1"/>
      <c r="H41" s="17"/>
      <c r="I41" s="17"/>
      <c r="J41" s="2"/>
      <c r="K41" s="2"/>
      <c r="L41"/>
    </row>
    <row r="42" spans="1:12" ht="15.75" customHeight="1" x14ac:dyDescent="0.25">
      <c r="A42" s="17" t="s">
        <v>28</v>
      </c>
      <c r="B42" s="18" t="s">
        <v>428</v>
      </c>
      <c r="C42" s="2" t="s">
        <v>442</v>
      </c>
      <c r="D42" s="17"/>
      <c r="E42" s="1" t="e">
        <v>#N/A</v>
      </c>
      <c r="F42" s="1" t="e">
        <v>#N/A</v>
      </c>
      <c r="G42" s="1"/>
      <c r="H42" s="17"/>
      <c r="I42" s="17"/>
      <c r="J42" s="2"/>
      <c r="K42" s="2"/>
      <c r="L42"/>
    </row>
    <row r="43" spans="1:12" ht="15.75" customHeight="1" x14ac:dyDescent="0.25">
      <c r="A43" s="17" t="s">
        <v>28</v>
      </c>
      <c r="B43" s="18" t="s">
        <v>428</v>
      </c>
      <c r="C43" s="2" t="s">
        <v>443</v>
      </c>
      <c r="D43" s="17"/>
      <c r="E43" s="1" t="e">
        <v>#N/A</v>
      </c>
      <c r="F43" s="1" t="e">
        <v>#N/A</v>
      </c>
      <c r="G43" s="1"/>
      <c r="H43" s="17"/>
      <c r="I43" s="17"/>
      <c r="J43" s="2"/>
      <c r="K43" s="2"/>
      <c r="L43"/>
    </row>
    <row r="44" spans="1:12" ht="15.75" customHeight="1" x14ac:dyDescent="0.25">
      <c r="A44" s="17" t="s">
        <v>28</v>
      </c>
      <c r="B44" s="18" t="s">
        <v>428</v>
      </c>
      <c r="C44" s="2" t="s">
        <v>444</v>
      </c>
      <c r="D44" s="17"/>
      <c r="E44" s="1" t="e">
        <v>#N/A</v>
      </c>
      <c r="F44" s="1" t="e">
        <v>#N/A</v>
      </c>
      <c r="G44" s="1"/>
      <c r="H44" s="17"/>
      <c r="I44" s="17"/>
      <c r="J44" s="2"/>
      <c r="K44" s="2"/>
      <c r="L44"/>
    </row>
    <row r="45" spans="1:12" ht="15.75" customHeight="1" x14ac:dyDescent="0.25">
      <c r="A45" s="17" t="s">
        <v>28</v>
      </c>
      <c r="B45" t="s">
        <v>473</v>
      </c>
      <c r="C45" s="2" t="s">
        <v>465</v>
      </c>
      <c r="D45" s="17"/>
      <c r="E45" s="1" t="e">
        <v>#N/A</v>
      </c>
      <c r="F45" s="1" t="e">
        <v>#N/A</v>
      </c>
      <c r="G45" s="1"/>
      <c r="H45" s="17"/>
      <c r="I45" s="17"/>
      <c r="J45" s="2"/>
      <c r="K45" s="2"/>
      <c r="L45"/>
    </row>
    <row r="46" spans="1:12" ht="15.75" customHeight="1" x14ac:dyDescent="0.25">
      <c r="A46" s="17" t="s">
        <v>28</v>
      </c>
      <c r="B46" t="s">
        <v>473</v>
      </c>
      <c r="C46" s="2" t="s">
        <v>466</v>
      </c>
      <c r="D46" s="17"/>
      <c r="E46" s="1" t="e">
        <v>#N/A</v>
      </c>
      <c r="F46" s="1" t="e">
        <v>#N/A</v>
      </c>
      <c r="G46" s="1"/>
      <c r="H46" s="17"/>
      <c r="I46" s="17"/>
      <c r="J46" s="2"/>
      <c r="K46" s="2"/>
      <c r="L46"/>
    </row>
    <row r="47" spans="1:12" ht="15.75" customHeight="1" x14ac:dyDescent="0.25">
      <c r="A47" s="17" t="s">
        <v>28</v>
      </c>
      <c r="B47" s="18" t="s">
        <v>428</v>
      </c>
      <c r="C47" s="2" t="s">
        <v>445</v>
      </c>
      <c r="D47" s="17"/>
      <c r="E47" s="1" t="e">
        <v>#N/A</v>
      </c>
      <c r="F47" s="1" t="e">
        <v>#N/A</v>
      </c>
      <c r="G47" s="1"/>
      <c r="H47" s="17"/>
      <c r="I47" s="17"/>
      <c r="J47" s="2"/>
      <c r="K47" s="2"/>
      <c r="L47"/>
    </row>
    <row r="48" spans="1:12" ht="15.75" customHeight="1" x14ac:dyDescent="0.25">
      <c r="A48" s="17" t="s">
        <v>28</v>
      </c>
      <c r="B48" s="18" t="s">
        <v>428</v>
      </c>
      <c r="C48" s="2" t="s">
        <v>446</v>
      </c>
      <c r="D48" s="17"/>
      <c r="E48" s="1" t="e">
        <v>#N/A</v>
      </c>
      <c r="F48" s="1" t="e">
        <v>#N/A</v>
      </c>
      <c r="G48" s="1"/>
      <c r="H48" s="17"/>
      <c r="I48" s="17"/>
      <c r="J48" s="2"/>
      <c r="K48" s="2"/>
      <c r="L48"/>
    </row>
    <row r="49" spans="1:12" ht="15.75" customHeight="1" x14ac:dyDescent="0.25">
      <c r="A49" s="17" t="s">
        <v>28</v>
      </c>
      <c r="B49" t="s">
        <v>473</v>
      </c>
      <c r="C49" s="2" t="s">
        <v>467</v>
      </c>
      <c r="D49" s="17"/>
      <c r="E49" s="1" t="e">
        <v>#N/A</v>
      </c>
      <c r="F49" s="1" t="e">
        <v>#N/A</v>
      </c>
      <c r="G49" s="1"/>
      <c r="H49" s="17"/>
      <c r="I49" s="17"/>
      <c r="J49" s="2"/>
      <c r="K49" s="2"/>
      <c r="L49"/>
    </row>
    <row r="50" spans="1:12" ht="15.75" customHeight="1" x14ac:dyDescent="0.25">
      <c r="A50" s="17" t="s">
        <v>28</v>
      </c>
      <c r="B50" t="s">
        <v>473</v>
      </c>
      <c r="C50" s="2" t="s">
        <v>468</v>
      </c>
      <c r="D50" s="17"/>
      <c r="E50" s="1" t="e">
        <v>#N/A</v>
      </c>
      <c r="F50" s="1" t="e">
        <v>#N/A</v>
      </c>
      <c r="G50" s="1"/>
      <c r="H50" s="17"/>
      <c r="I50" s="17"/>
      <c r="J50" s="2"/>
      <c r="K50" s="2"/>
      <c r="L50"/>
    </row>
    <row r="51" spans="1:12" ht="15.75" customHeight="1" x14ac:dyDescent="0.25">
      <c r="A51" s="17" t="s">
        <v>28</v>
      </c>
      <c r="B51" t="s">
        <v>473</v>
      </c>
      <c r="C51" s="2" t="s">
        <v>469</v>
      </c>
      <c r="D51" s="17"/>
      <c r="E51" s="1" t="e">
        <v>#N/A</v>
      </c>
      <c r="F51" s="1" t="e">
        <v>#N/A</v>
      </c>
      <c r="G51" s="1"/>
      <c r="H51" s="17"/>
      <c r="I51" s="17"/>
      <c r="J51" s="2"/>
      <c r="K51" s="2"/>
      <c r="L51"/>
    </row>
    <row r="52" spans="1:12" ht="15.75" customHeight="1" x14ac:dyDescent="0.25">
      <c r="A52" s="17" t="s">
        <v>28</v>
      </c>
      <c r="B52" t="s">
        <v>473</v>
      </c>
      <c r="C52" s="2" t="s">
        <v>470</v>
      </c>
      <c r="D52" s="17"/>
      <c r="E52" s="1" t="e">
        <v>#N/A</v>
      </c>
      <c r="F52" s="1" t="e">
        <v>#N/A</v>
      </c>
      <c r="G52" s="1"/>
      <c r="H52" s="17"/>
      <c r="I52" s="17"/>
      <c r="J52" s="2"/>
      <c r="K52" s="2"/>
      <c r="L52"/>
    </row>
    <row r="53" spans="1:12" ht="15.75" customHeight="1" x14ac:dyDescent="0.25">
      <c r="A53" s="17" t="s">
        <v>28</v>
      </c>
      <c r="B53" t="s">
        <v>473</v>
      </c>
      <c r="C53" s="2" t="s">
        <v>471</v>
      </c>
      <c r="D53" s="17"/>
      <c r="E53" s="1" t="e">
        <v>#N/A</v>
      </c>
      <c r="F53" s="1" t="e">
        <v>#N/A</v>
      </c>
      <c r="G53" s="1"/>
      <c r="H53" s="17"/>
      <c r="I53" s="17"/>
      <c r="J53" s="2"/>
      <c r="K53" s="2"/>
      <c r="L53"/>
    </row>
    <row r="54" spans="1:12" ht="15.75" customHeight="1" x14ac:dyDescent="0.25">
      <c r="A54" s="17" t="s">
        <v>28</v>
      </c>
      <c r="B54" t="s">
        <v>473</v>
      </c>
      <c r="C54" s="2" t="s">
        <v>472</v>
      </c>
      <c r="D54" s="2"/>
      <c r="E54" s="1" t="e">
        <v>#N/A</v>
      </c>
      <c r="F54" s="55" t="e">
        <v>#N/A</v>
      </c>
      <c r="G54" s="55"/>
      <c r="H54" s="2"/>
      <c r="I54" s="2"/>
      <c r="J54" s="2"/>
      <c r="K54" s="2"/>
      <c r="L54"/>
    </row>
    <row r="55" spans="1:12" ht="15.75" customHeight="1" x14ac:dyDescent="0.25"/>
    <row r="56" spans="1:12" ht="15.75" customHeight="1" x14ac:dyDescent="0.25"/>
    <row r="57" spans="1:12" ht="15.75" customHeight="1" x14ac:dyDescent="0.25"/>
    <row r="58" spans="1:12" ht="15.75" customHeight="1" x14ac:dyDescent="0.25"/>
    <row r="59" spans="1:12" ht="15.75" customHeight="1" x14ac:dyDescent="0.25"/>
    <row r="60" spans="1:12" ht="15.75" customHeight="1" x14ac:dyDescent="0.25"/>
    <row r="61" spans="1:12" ht="15.75" customHeight="1" x14ac:dyDescent="0.25"/>
    <row r="62" spans="1:12" ht="15.75" customHeight="1" x14ac:dyDescent="0.25"/>
    <row r="63" spans="1:12" ht="15.75" customHeight="1" x14ac:dyDescent="0.25"/>
    <row r="64" spans="1: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sheetData>
  <autoFilter ref="A1:M54" xr:uid="{A09229B9-6295-49B2-8C83-1E1F9DC8CECF}"/>
  <conditionalFormatting sqref="A1:B1">
    <cfRule type="cellIs" dxfId="20" priority="17" operator="equal">
      <formula>"-"</formula>
    </cfRule>
    <cfRule type="cellIs" dxfId="19" priority="18" operator="equal">
      <formula>"TRUE"</formula>
    </cfRule>
  </conditionalFormatting>
  <conditionalFormatting sqref="C1">
    <cfRule type="cellIs" dxfId="18" priority="20" operator="equal">
      <formula>"-"</formula>
    </cfRule>
  </conditionalFormatting>
  <conditionalFormatting sqref="C1:C1048576">
    <cfRule type="duplicateValues" dxfId="17" priority="19"/>
  </conditionalFormatting>
  <conditionalFormatting sqref="C2:G2 A6:A14 H18:J19 H48:J49">
    <cfRule type="cellIs" dxfId="16" priority="13" operator="equal">
      <formula>"-"</formula>
    </cfRule>
  </conditionalFormatting>
  <conditionalFormatting sqref="D40:D53">
    <cfRule type="cellIs" dxfId="15" priority="15" operator="equal">
      <formula>"-"</formula>
    </cfRule>
  </conditionalFormatting>
  <conditionalFormatting sqref="E13:G54">
    <cfRule type="cellIs" dxfId="14" priority="1" operator="equal">
      <formula>"-"</formula>
    </cfRule>
  </conditionalFormatting>
  <conditionalFormatting sqref="H2:H15 E3:G11 C3:D12 I7:K11 E12:F12 I14:K14 H16:K17 A16:A54 H20:K27 H40:K47 H50:K53">
    <cfRule type="cellIs" dxfId="13" priority="12" operator="equal">
      <formula>"-"</formula>
    </cfRule>
  </conditionalFormatting>
  <conditionalFormatting sqref="H30">
    <cfRule type="duplicateValues" dxfId="12" priority="10"/>
  </conditionalFormatting>
  <conditionalFormatting sqref="I6:J6 I12:J13 C13:C18 D13:D27">
    <cfRule type="cellIs" dxfId="11" priority="14" operator="equal">
      <formula>"-"</formula>
    </cfRule>
  </conditionalFormatting>
  <conditionalFormatting sqref="L2">
    <cfRule type="duplicateValues" dxfId="10" priority="5"/>
  </conditionalFormatting>
  <conditionalFormatting sqref="L3">
    <cfRule type="duplicateValues" dxfId="9" priority="4"/>
  </conditionalFormatting>
  <conditionalFormatting sqref="L4">
    <cfRule type="duplicateValues" dxfId="8" priority="3"/>
  </conditionalFormatting>
  <conditionalFormatting sqref="L5:L6">
    <cfRule type="duplicateValues" dxfId="7" priority="9"/>
  </conditionalFormatting>
  <conditionalFormatting sqref="L7">
    <cfRule type="duplicateValues" dxfId="6" priority="7"/>
  </conditionalFormatting>
  <conditionalFormatting sqref="L8">
    <cfRule type="duplicateValues" dxfId="5" priority="8"/>
  </conditionalFormatting>
  <conditionalFormatting sqref="L9">
    <cfRule type="duplicateValues" dxfId="4" priority="6"/>
  </conditionalFormatting>
  <conditionalFormatting sqref="M2:M20">
    <cfRule type="cellIs" dxfId="3"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5" x14ac:dyDescent="0.25"/>
  <cols>
    <col min="1" max="1" width="22.140625" bestFit="1" customWidth="1"/>
    <col min="2" max="2" width="14.85546875" bestFit="1" customWidth="1"/>
    <col min="3" max="3" width="25.7109375" bestFit="1" customWidth="1"/>
  </cols>
  <sheetData>
    <row r="1" spans="1:3" x14ac:dyDescent="0.25">
      <c r="A1" s="30" t="s">
        <v>562</v>
      </c>
      <c r="B1" s="30" t="s">
        <v>440</v>
      </c>
      <c r="C1" s="30" t="s">
        <v>563</v>
      </c>
    </row>
    <row r="2" spans="1:3" x14ac:dyDescent="0.25">
      <c r="A2">
        <v>1</v>
      </c>
      <c r="B2" t="s">
        <v>489</v>
      </c>
      <c r="C2" t="s">
        <v>505</v>
      </c>
    </row>
    <row r="3" spans="1:3" x14ac:dyDescent="0.25">
      <c r="A3">
        <v>2</v>
      </c>
      <c r="B3" t="s">
        <v>488</v>
      </c>
      <c r="C3" t="s">
        <v>506</v>
      </c>
    </row>
    <row r="4" spans="1:3" x14ac:dyDescent="0.25">
      <c r="A4">
        <v>3</v>
      </c>
      <c r="B4" t="s">
        <v>490</v>
      </c>
      <c r="C4" t="s">
        <v>561</v>
      </c>
    </row>
    <row r="5" spans="1:3" x14ac:dyDescent="0.25">
      <c r="A5">
        <v>4</v>
      </c>
      <c r="B5" t="s">
        <v>491</v>
      </c>
      <c r="C5" t="s">
        <v>560</v>
      </c>
    </row>
    <row r="6" spans="1:3" x14ac:dyDescent="0.25">
      <c r="A6">
        <v>5</v>
      </c>
      <c r="B6" t="s">
        <v>487</v>
      </c>
      <c r="C6" t="s">
        <v>559</v>
      </c>
    </row>
    <row r="7" spans="1:3" x14ac:dyDescent="0.25">
      <c r="A7">
        <v>6</v>
      </c>
      <c r="B7" t="s">
        <v>558</v>
      </c>
      <c r="C7" t="s">
        <v>557</v>
      </c>
    </row>
    <row r="8" spans="1:3" x14ac:dyDescent="0.25">
      <c r="A8">
        <v>7</v>
      </c>
      <c r="B8" t="s">
        <v>556</v>
      </c>
      <c r="C8" t="s">
        <v>555</v>
      </c>
    </row>
    <row r="9" spans="1:3" x14ac:dyDescent="0.25">
      <c r="A9">
        <v>8</v>
      </c>
      <c r="B9" t="s">
        <v>485</v>
      </c>
      <c r="C9" t="s">
        <v>554</v>
      </c>
    </row>
    <row r="10" spans="1:3" x14ac:dyDescent="0.25">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Alif Rahman Ridoy</cp:lastModifiedBy>
  <dcterms:created xsi:type="dcterms:W3CDTF">2024-05-30T04:51:55Z</dcterms:created>
  <dcterms:modified xsi:type="dcterms:W3CDTF">2025-01-09T23:56:19Z</dcterms:modified>
</cp:coreProperties>
</file>