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ABMI_Official\RCDST_Jupyter_webapp_Official\.00_scratch\"/>
    </mc:Choice>
  </mc:AlternateContent>
  <xr:revisionPtr revIDLastSave="0" documentId="13_ncr:1_{123791B1-408B-443C-BF40-1192D9D42102}" xr6:coauthVersionLast="47" xr6:coauthVersionMax="47" xr10:uidLastSave="{00000000-0000-0000-0000-000000000000}"/>
  <bookViews>
    <workbookView xWindow="14295" yWindow="0" windowWidth="14610" windowHeight="15585" tabRatio="807" activeTab="2" xr2:uid="{A3A66B7D-82F1-429E-93DA-F36142727237}"/>
  </bookViews>
  <sheets>
    <sheet name="questions" sheetId="15" r:id="rId1"/>
    <sheet name="rec_mod_approach" sheetId="5" r:id="rId2"/>
    <sheet name="rec_sample_design" sheetId="14" r:id="rId3"/>
    <sheet name="rec_analysis_cons" sheetId="2" r:id="rId4"/>
    <sheet name="lu_info_url" sheetId="18" r:id="rId5"/>
    <sheet name="lu_pages" sheetId="16" r:id="rId6"/>
    <sheet name="lu_objective" sheetId="11" r:id="rId7"/>
    <sheet name="lu_approach" sheetId="9" r:id="rId8"/>
    <sheet name="lu_objective_approach" sheetId="12" r:id="rId9"/>
    <sheet name="lu_rec_sample_design_type" sheetId="10" r:id="rId10"/>
    <sheet name="lu_question_option" sheetId="17" r:id="rId11"/>
    <sheet name="lu_progress_bar_text_icons" sheetId="19" r:id="rId12"/>
  </sheets>
  <definedNames>
    <definedName name="_xlnm._FilterDatabase" localSheetId="7" hidden="1">lu_approach!$A$1:$G$30</definedName>
    <definedName name="_xlnm._FilterDatabase" localSheetId="8" hidden="1">lu_objective_approach!$A$1:$D$37</definedName>
    <definedName name="_xlnm._FilterDatabase" localSheetId="5" hidden="1">lu_pages!$A$1:$F$57</definedName>
    <definedName name="_xlnm._FilterDatabase" localSheetId="9" hidden="1">lu_rec_sample_design_type!$A$1:$C$7</definedName>
    <definedName name="_xlnm._FilterDatabase" localSheetId="0">questions!$A$1:$AA$63</definedName>
    <definedName name="_xlnm._FilterDatabase" localSheetId="3" hidden="1">rec_analysis_cons!$A$1:$L$54</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<sst xmlns="http://schemas.openxmlformats.org/spreadsheetml/2006/main" count="8543" uniqueCount="1718">
  <si>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</si>
  <si>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</si>
  <si>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</si>
  <si>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</si>
  <si>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</si>
  <si>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</si>
  <si>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</si>
  <si>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</si>
  <si>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</si>
  <si>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</si>
  <si>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</si>
  <si>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</si>
  <si>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</si>
  <si>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</si>
  <si>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</si>
  <si>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</si>
  <si>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</si>
  <si>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</si>
  <si>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</si>
  <si>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</si>
  <si>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</si>
  <si>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</si>
  <si>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</si>
  <si>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</si>
  <si>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</si>
  <si>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</si>
  <si>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</si>
  <si>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</si>
  <si>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</si>
  <si>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</si>
  <si>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</si>
  <si>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</si>
  <si>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</si>
  <si>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</si>
  <si>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</si>
  <si>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</si>
  <si>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</si>
  <si>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</si>
  <si>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</si>
  <si>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</si>
  <si>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</si>
  <si>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</si>
  <si>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</si>
  <si>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</si>
  <si>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</si>
  <si>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</si>
  <si>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</si>
  <si>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</si>
  <si>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</si>
  <si>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</si>
  <si>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</si>
  <si>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</si>
  <si>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</si>
  <si>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</si>
  <si>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</si>
  <si>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</si>
  <si>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</si>
  <si>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</si>
  <si>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</si>
  <si>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</si>
  <si>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</si>
  <si>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</si>
  <si>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</si>
  <si>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</si>
  <si>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</si>
  <si>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</si>
  <si>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</si>
  <si>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</si>
  <si>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</si>
  <si>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</si>
  <si>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</si>
  <si>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</si>
  <si>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</si>
  <si>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</si>
  <si>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</si>
  <si>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</si>
  <si>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</si>
  <si>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</si>
  <si>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</si>
  <si>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</si>
  <si>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</si>
  <si>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</si>
  <si>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</si>
  <si>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</si>
  <si>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</si>
  <si>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</si>
  <si>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</si>
  <si>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</si>
  <si>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</si>
  <si>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</si>
  <si>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</si>
  <si>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</si>
  <si>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</si>
  <si>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</si>
  <si>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</si>
  <si>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</si>
  <si>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</si>
  <si>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</si>
  <si>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</si>
  <si>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</si>
  <si>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</si>
  <si>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</si>
  <si>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</si>
  <si>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</si>
  <si>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</si>
  <si>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</si>
  <si>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</si>
  <si>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</si>
  <si>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</si>
  <si>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</si>
  <si>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</si>
  <si>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</si>
  <si>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</si>
  <si>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</si>
  <si>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</si>
  <si>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</si>
  <si>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</si>
  <si>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</si>
  <si>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</si>
  <si>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</si>
  <si>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</si>
  <si>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</si>
  <si>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</si>
  <si>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</si>
  <si>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</si>
  <si>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</si>
  <si>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</si>
  <si>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</si>
  <si>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</si>
  <si>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</si>
  <si>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</si>
  <si>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</si>
  <si>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</si>
  <si>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</si>
  <si>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</si>
  <si>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</si>
  <si>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</si>
  <si>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</si>
  <si>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</si>
  <si>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</si>
  <si>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</si>
  <si>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</si>
  <si>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</si>
  <si>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</si>
  <si>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</si>
  <si>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</si>
  <si>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</si>
  <si>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</si>
  <si>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</si>
  <si>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</si>
  <si>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</si>
  <si>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</si>
  <si>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</si>
  <si>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</si>
  <si>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</si>
  <si>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</si>
  <si>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</si>
  <si>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</si>
  <si>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</si>
  <si>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</si>
  <si>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</si>
  <si>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</si>
  <si>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</si>
  <si>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</si>
  <si>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</si>
  <si>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</si>
  <si>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</si>
  <si>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</si>
  <si>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</si>
  <si>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</si>
  <si>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</si>
  <si>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</si>
  <si>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</si>
  <si>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</si>
  <si>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</si>
  <si>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</si>
  <si>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</si>
  <si>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</si>
  <si>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</si>
  <si>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</si>
  <si>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</si>
  <si>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</si>
  <si>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</si>
  <si>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</si>
  <si>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</si>
  <si>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</si>
  <si>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</si>
  <si>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</si>
  <si>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</si>
  <si>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</si>
  <si>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</si>
  <si>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</si>
  <si>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</si>
  <si>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</si>
  <si>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</si>
  <si>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</si>
  <si>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</si>
  <si>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</si>
  <si>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</si>
  <si>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</si>
  <si>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</si>
  <si>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</si>
  <si>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</si>
  <si>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</si>
  <si>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</si>
  <si>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</si>
  <si>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</si>
  <si>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</si>
  <si>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</si>
  <si>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</si>
  <si>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</si>
  <si>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</si>
  <si>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</si>
  <si>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</si>
  <si>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</si>
  <si>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</si>
  <si>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</si>
  <si>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</si>
  <si>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</si>
  <si>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</si>
  <si>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</si>
  <si>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</si>
  <si>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</si>
  <si>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</si>
  <si>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</si>
  <si>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</si>
  <si>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</si>
  <si>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</si>
  <si>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</si>
  <si>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</si>
  <si>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</si>
  <si>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</si>
  <si>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</si>
  <si>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</si>
  <si>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</si>
  <si>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</si>
  <si>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</si>
  <si>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</si>
  <si>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</si>
  <si>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</si>
  <si>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</si>
  <si>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</si>
  <si>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</si>
  <si>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</si>
  <si>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</si>
  <si>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</si>
  <si>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</si>
  <si>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</si>
  <si>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</si>
  <si>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</si>
  <si>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</si>
  <si>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</si>
  <si>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</si>
  <si>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</si>
  <si>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</si>
  <si>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</si>
  <si>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</si>
  <si>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</si>
  <si>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</si>
  <si>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</si>
  <si>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</si>
  <si>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</si>
  <si>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</si>
  <si>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</si>
  <si>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</si>
  <si>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</si>
  <si>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</si>
  <si>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</si>
  <si>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</si>
  <si>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</si>
  <si>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</si>
  <si>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</si>
  <si>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</si>
  <si>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</si>
  <si>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</si>
  <si>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</si>
  <si>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</si>
  <si>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</si>
  <si>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</si>
  <si>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</si>
  <si>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</si>
  <si>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</si>
  <si>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</si>
  <si>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</si>
  <si>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</si>
  <si>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</si>
  <si>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</si>
  <si>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</si>
  <si>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</si>
  <si>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</si>
  <si>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</si>
  <si>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</si>
  <si>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</si>
  <si>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</si>
  <si>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</si>
  <si>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</si>
  <si>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</si>
  <si>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</si>
  <si>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</si>
  <si>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</si>
  <si>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</si>
  <si>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</si>
  <si>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</si>
  <si>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</si>
  <si>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</si>
  <si>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</si>
  <si>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</si>
  <si>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</si>
  <si>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</si>
  <si>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</si>
  <si>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</si>
  <si>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</si>
  <si>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</si>
  <si>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</si>
  <si>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</si>
  <si>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</si>
  <si>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</si>
  <si>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</si>
  <si>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</si>
  <si>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</si>
  <si>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</si>
  <si>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</si>
  <si>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</si>
  <si>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</si>
  <si>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</si>
  <si>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</si>
  <si>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</si>
  <si>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</si>
  <si>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</si>
  <si>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</si>
  <si>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</si>
  <si>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</si>
  <si>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</si>
  <si>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</si>
  <si>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</si>
  <si>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</si>
  <si>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</si>
  <si>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</si>
  <si>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</si>
  <si>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</si>
  <si>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</si>
  <si>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</si>
  <si>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</si>
  <si>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</si>
  <si>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</si>
  <si>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</si>
  <si>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</si>
  <si>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</si>
  <si>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</si>
  <si>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</si>
  <si>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</si>
  <si>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</si>
  <si>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</si>
  <si>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</si>
  <si>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</si>
  <si>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</si>
  <si>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</si>
  <si>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</si>
  <si>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</si>
  <si>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</si>
  <si>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</si>
  <si>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</si>
  <si>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</si>
  <si>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</si>
  <si>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</si>
  <si>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</si>
  <si>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</si>
  <si>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</si>
  <si>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</si>
  <si>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</si>
  <si>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</si>
  <si>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</si>
  <si>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</si>
  <si>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</si>
  <si>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</si>
  <si>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</si>
  <si>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</si>
  <si>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</si>
  <si>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</si>
  <si>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</si>
  <si>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</si>
  <si>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</si>
  <si>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</si>
  <si>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</si>
  <si>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</si>
  <si>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</si>
  <si>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</si>
  <si>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</si>
  <si>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</si>
  <si>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</si>
  <si>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</si>
  <si>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</si>
  <si>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</si>
  <si>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</si>
  <si>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</si>
  <si>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</si>
  <si>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</si>
  <si>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</si>
  <si>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</si>
  <si>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</si>
  <si>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</si>
  <si>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</si>
  <si>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</si>
  <si>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</si>
  <si>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</si>
  <si>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</si>
  <si>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</si>
  <si>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</si>
  <si>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</si>
  <si>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</si>
  <si>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</si>
  <si>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</si>
  <si>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</si>
  <si>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</si>
  <si>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</si>
  <si>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</si>
  <si>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</si>
  <si>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</si>
  <si>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</si>
  <si>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</si>
  <si>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</si>
  <si>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</si>
  <si>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</si>
  <si>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</si>
  <si>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</si>
  <si>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</si>
  <si>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</si>
  <si>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</si>
  <si>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</si>
  <si>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</si>
  <si>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</si>
  <si>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</si>
  <si>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</si>
  <si>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</si>
  <si>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</si>
  <si>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</si>
  <si>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</si>
  <si>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</si>
  <si>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</si>
  <si>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</si>
  <si>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</si>
  <si>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</si>
  <si>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</si>
  <si>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</si>
  <si>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</si>
  <si>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</si>
  <si>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</si>
  <si>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</si>
  <si>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</si>
  <si>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</si>
  <si>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</si>
  <si>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</si>
  <si>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</si>
  <si>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</si>
  <si>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</si>
  <si>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</si>
  <si>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</si>
  <si>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</si>
  <si>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</si>
  <si>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</si>
  <si>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</si>
  <si>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</si>
  <si>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</si>
  <si>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</si>
  <si>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</si>
  <si>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</si>
  <si>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</si>
  <si>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</si>
  <si>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</si>
  <si>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</si>
  <si>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</si>
  <si>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</si>
  <si>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</si>
  <si>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</si>
  <si>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</si>
  <si>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</si>
  <si>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</si>
  <si>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</si>
  <si>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</si>
  <si>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</si>
  <si>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</si>
  <si>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</si>
  <si>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</si>
  <si>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</si>
  <si>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</si>
  <si>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</si>
  <si>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</si>
  <si>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</si>
  <si>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</si>
  <si>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</si>
  <si>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</si>
  <si>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</si>
  <si>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</si>
  <si>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</si>
  <si>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</si>
  <si>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</si>
  <si>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</si>
  <si>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</si>
  <si>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</si>
  <si>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</si>
  <si>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</si>
  <si>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</si>
  <si>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</si>
  <si>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</si>
  <si>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</si>
  <si>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</si>
  <si>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</si>
  <si>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</si>
  <si>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</si>
  <si>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</si>
  <si>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</si>
  <si>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</si>
  <si>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</si>
  <si>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</si>
  <si>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</si>
  <si>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</si>
  <si>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</si>
  <si>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</si>
  <si>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</si>
  <si>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</si>
  <si>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</si>
  <si>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</si>
  <si>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</si>
  <si>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</si>
  <si>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</si>
  <si>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</si>
  <si>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</si>
  <si>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</si>
  <si>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</si>
  <si>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</si>
  <si>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</si>
  <si>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</si>
  <si>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</si>
  <si>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</si>
  <si>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</si>
  <si>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</si>
  <si>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</si>
  <si>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</si>
  <si>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</si>
  <si>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</si>
  <si>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</si>
  <si>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</si>
  <si>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</si>
  <si>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</si>
  <si>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</si>
  <si>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</si>
  <si>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</si>
  <si>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</si>
  <si>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</si>
  <si>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</si>
  <si>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</si>
  <si>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</si>
  <si>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</si>
  <si>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</si>
  <si>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</si>
  <si>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</si>
  <si>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</si>
  <si>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</si>
  <si>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</si>
  <si>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</si>
  <si>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</si>
  <si>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</si>
  <si>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</si>
  <si>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</si>
  <si>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</si>
  <si>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</si>
  <si>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</si>
  <si>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</si>
  <si>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</si>
  <si>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</si>
  <si>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</si>
  <si>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</si>
  <si>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</si>
  <si>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</si>
  <si>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</si>
  <si>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</si>
  <si>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</si>
  <si>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</si>
  <si>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</si>
  <si>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</si>
  <si>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</si>
  <si>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</si>
  <si>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</si>
  <si>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</si>
  <si>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</si>
  <si>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</si>
  <si>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</si>
  <si>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</si>
  <si>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</si>
  <si>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</si>
  <si>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</si>
  <si>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</si>
  <si>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</si>
  <si>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</si>
  <si>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</si>
  <si>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</si>
  <si>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</si>
  <si>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</si>
  <si>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</si>
  <si>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</si>
  <si>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</si>
  <si>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</si>
  <si>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</si>
  <si>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</si>
  <si>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</si>
  <si>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</si>
  <si>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</si>
  <si>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</si>
  <si>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</si>
  <si>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</si>
  <si>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</si>
  <si>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</si>
  <si>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</si>
  <si>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</si>
  <si>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</si>
  <si>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</si>
  <si>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</si>
  <si>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</si>
  <si>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</si>
  <si>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</si>
  <si>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</si>
  <si>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</si>
  <si>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</si>
  <si>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</si>
  <si>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</si>
  <si>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</si>
  <si>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</si>
  <si>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</si>
  <si>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</si>
  <si>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</si>
  <si>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</si>
  <si>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</si>
  <si>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</si>
  <si>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</si>
  <si>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</si>
  <si>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</si>
  <si>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</si>
  <si>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</si>
  <si>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</si>
  <si>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</si>
  <si>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</si>
  <si>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</si>
  <si>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</si>
  <si>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</si>
  <si>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</si>
  <si>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</si>
  <si>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</si>
  <si>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</si>
  <si>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</si>
  <si>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</si>
  <si>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</si>
  <si>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</si>
  <si>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</si>
  <si>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</si>
  <si>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</si>
  <si>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</si>
  <si>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</si>
  <si>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</si>
  <si>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</si>
  <si>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</si>
  <si>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</si>
  <si>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</si>
  <si>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</si>
  <si>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</si>
  <si>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</si>
  <si>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</si>
  <si>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</si>
  <si>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</si>
  <si>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</si>
  <si>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</si>
  <si>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</si>
  <si>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</si>
  <si>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</si>
  <si>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</si>
  <si>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</si>
  <si>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</si>
  <si>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</si>
  <si>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</si>
  <si>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</si>
  <si>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</si>
  <si>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</si>
  <si>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</si>
  <si>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</si>
  <si>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</si>
  <si>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</si>
  <si>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</si>
  <si>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</si>
  <si>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</si>
  <si>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</si>
  <si>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</si>
  <si>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</si>
  <si>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</si>
  <si>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</si>
  <si>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</si>
  <si>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</si>
  <si>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</si>
  <si>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</si>
  <si>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</si>
  <si>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</si>
  <si>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</si>
  <si>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</si>
  <si>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</si>
  <si>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</si>
  <si>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</si>
  <si>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</si>
  <si>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</si>
  <si>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</si>
  <si>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</si>
  <si>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</si>
  <si>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</si>
  <si>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</si>
  <si>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</si>
  <si>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</si>
  <si>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</si>
  <si>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</si>
  <si>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</si>
  <si>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</si>
  <si>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</si>
  <si>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</si>
  <si>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</si>
  <si>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</si>
  <si>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</si>
  <si>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</si>
  <si>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</si>
  <si>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</si>
  <si>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</si>
  <si>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</si>
  <si>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</si>
  <si>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</si>
  <si>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</si>
  <si>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</si>
  <si>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</si>
  <si>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</si>
  <si>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</si>
  <si>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</si>
  <si>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</si>
  <si>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</si>
  <si>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</si>
  <si>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</si>
  <si>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</si>
  <si>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</si>
  <si>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</si>
  <si>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</si>
  <si>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</si>
  <si>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</si>
  <si>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</si>
  <si>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</si>
  <si>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</si>
  <si>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</si>
  <si>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</si>
  <si>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</si>
  <si>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</si>
  <si>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</si>
  <si>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</si>
  <si>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</si>
  <si>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</si>
  <si>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</si>
  <si>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</si>
  <si>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</si>
  <si>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</si>
  <si>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</si>
  <si>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</si>
  <si>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</si>
  <si>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</si>
  <si>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</si>
  <si>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</si>
  <si>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</si>
  <si>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</si>
  <si>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</si>
  <si>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</si>
  <si>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</si>
  <si>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</si>
  <si>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</si>
  <si>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</si>
  <si>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</si>
  <si>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</si>
  <si>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</si>
  <si>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</si>
  <si>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</si>
  <si>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</si>
  <si>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</si>
  <si>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</si>
  <si>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</si>
  <si>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</si>
  <si>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</si>
  <si>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</si>
  <si>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</si>
  <si>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</si>
  <si>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</si>
  <si>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</si>
  <si>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</si>
  <si>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</si>
  <si>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</si>
  <si>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</si>
  <si>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</si>
  <si>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</si>
  <si>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</si>
  <si>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</si>
  <si>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</si>
  <si>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</si>
  <si>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</si>
  <si>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</si>
  <si>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</si>
  <si>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</si>
  <si>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</si>
  <si>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</si>
  <si>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</si>
  <si>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</si>
  <si>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</si>
  <si>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</si>
  <si>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</si>
  <si>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</si>
  <si>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</si>
  <si>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</si>
  <si>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</si>
  <si>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</si>
  <si>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</si>
  <si>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</si>
  <si>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</si>
  <si>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</si>
  <si>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</si>
  <si>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</si>
  <si>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</si>
  <si>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</si>
  <si>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</si>
  <si>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</si>
  <si>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</si>
  <si>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</si>
  <si>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</si>
  <si>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</si>
  <si>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</si>
  <si>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</si>
  <si>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</si>
  <si>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</si>
  <si>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</si>
  <si>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</si>
  <si>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</si>
  <si>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</si>
  <si>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</si>
  <si>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</si>
  <si>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</si>
  <si>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</si>
  <si>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</si>
  <si>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</si>
  <si>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</si>
  <si>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</si>
  <si>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</si>
  <si>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</si>
  <si>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</si>
  <si>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</si>
  <si>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</si>
  <si>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</si>
  <si>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</si>
  <si>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</si>
  <si>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</si>
  <si>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</si>
  <si>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</si>
  <si>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</si>
  <si>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</si>
  <si>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</si>
  <si>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</si>
  <si>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</si>
  <si>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</si>
  <si>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</si>
  <si>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</si>
  <si>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</si>
  <si>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</si>
  <si>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</si>
  <si>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</si>
  <si>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</si>
  <si>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</si>
  <si>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</si>
  <si>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</si>
  <si>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</si>
  <si>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</si>
  <si>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</si>
  <si>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</si>
  <si>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</si>
  <si>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</si>
  <si>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</si>
  <si>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</si>
  <si>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</si>
  <si>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</si>
  <si>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</si>
  <si>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</si>
  <si>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</si>
  <si>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</si>
  <si>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</si>
  <si>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</si>
  <si>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</si>
  <si>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</si>
  <si>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</si>
  <si>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</si>
  <si>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</si>
  <si>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</si>
  <si>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</si>
  <si>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</si>
  <si>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</si>
  <si>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</si>
  <si>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</si>
  <si>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</si>
  <si>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</si>
  <si>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</si>
  <si>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</si>
  <si>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</si>
  <si>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</si>
  <si>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</si>
  <si>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</si>
  <si>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</si>
  <si>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</si>
  <si>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</si>
  <si>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</si>
  <si>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</si>
  <si>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</si>
  <si>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</si>
  <si>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</si>
  <si>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</si>
  <si>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</si>
  <si>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</si>
  <si>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</si>
  <si>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</si>
  <si>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</si>
  <si>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</si>
  <si>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</si>
  <si>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</si>
  <si>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</si>
  <si>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</si>
  <si>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</si>
  <si>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</si>
  <si>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</si>
  <si>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</si>
  <si>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</si>
  <si>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</si>
  <si>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</si>
  <si>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</si>
  <si>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</si>
  <si>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</si>
  <si>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</si>
  <si>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</si>
  <si>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</si>
  <si>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</si>
  <si>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</si>
  <si>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</si>
  <si>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</si>
  <si>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</si>
  <si>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</si>
  <si>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</si>
  <si>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</si>
  <si>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</si>
  <si>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</si>
  <si>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</si>
  <si>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</si>
  <si>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</si>
  <si>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</si>
  <si>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</si>
  <si>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</si>
  <si>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</si>
  <si>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</si>
  <si>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</si>
  <si>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</si>
  <si>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</si>
  <si>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</si>
  <si>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</si>
  <si>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</si>
  <si>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</si>
  <si>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</si>
  <si>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</si>
  <si>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</si>
  <si>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</si>
  <si>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</si>
  <si>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</si>
  <si>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</si>
  <si>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</si>
  <si>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</si>
  <si>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</si>
  <si>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</si>
  <si>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</si>
  <si>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</si>
  <si>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</si>
  <si>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</si>
  <si>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</si>
  <si>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</si>
  <si>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</si>
  <si>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</si>
  <si>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</si>
  <si>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</si>
  <si>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</si>
  <si>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</si>
  <si>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</si>
  <si>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</si>
  <si>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</si>
  <si>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</si>
  <si>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</si>
  <si>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</si>
  <si>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</si>
  <si>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</si>
  <si>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</si>
  <si>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</si>
  <si>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</si>
  <si>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</si>
  <si>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</si>
  <si>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</si>
  <si>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</si>
  <si>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</si>
  <si>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</si>
  <si>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</si>
  <si>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</si>
  <si>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</si>
  <si>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</si>
  <si>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</si>
  <si>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</si>
  <si>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</si>
  <si>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</si>
  <si>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</si>
  <si>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</si>
  <si>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</si>
  <si>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</si>
  <si>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</si>
  <si>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</si>
  <si>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</si>
  <si>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</si>
  <si>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</si>
  <si>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</si>
  <si>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</si>
  <si>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</si>
  <si>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</si>
  <si>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</si>
  <si>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</si>
  <si>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</si>
  <si>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</si>
  <si>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</si>
  <si>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</si>
  <si>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</si>
  <si>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</si>
  <si>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</si>
  <si>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</si>
  <si>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</si>
  <si>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</si>
  <si>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</si>
  <si>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</si>
  <si>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</si>
  <si>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</si>
  <si>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</si>
  <si>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</si>
  <si>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</si>
  <si>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</si>
  <si>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</si>
  <si>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</si>
  <si>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</si>
  <si>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</si>
  <si>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</si>
  <si>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</si>
  <si>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</si>
  <si>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</si>
  <si>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</si>
  <si>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</si>
  <si>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</si>
  <si>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</si>
  <si>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</si>
  <si>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</si>
  <si>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</si>
  <si>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</si>
  <si>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</si>
  <si>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</si>
  <si>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</si>
  <si>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</si>
  <si>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</si>
  <si>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</si>
  <si>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</si>
  <si>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</si>
  <si>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</si>
  <si>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</si>
  <si>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</si>
  <si>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</si>
  <si>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</si>
  <si>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</si>
  <si>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</si>
  <si>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</si>
  <si>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</si>
  <si>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</si>
  <si>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</si>
  <si>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</si>
  <si>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</si>
  <si>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</si>
  <si>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</si>
  <si>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</si>
  <si>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</si>
  <si>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</si>
  <si>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</si>
  <si>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</si>
  <si>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</si>
  <si>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</si>
  <si>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</si>
  <si>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</si>
  <si>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</si>
  <si>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</si>
  <si>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</si>
  <si>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</si>
  <si>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</si>
  <si>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</si>
  <si>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</si>
  <si>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</si>
  <si>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</si>
  <si>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</si>
  <si>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</si>
  <si>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</si>
  <si>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</si>
  <si>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</si>
  <si>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</si>
  <si>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</si>
  <si>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</si>
  <si>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</si>
  <si>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</si>
  <si>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</si>
  <si>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</si>
  <si>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</si>
  <si>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</si>
  <si>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</si>
  <si>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</si>
  <si>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</si>
  <si>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</si>
  <si>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</si>
  <si>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</si>
  <si>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</si>
  <si>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</si>
  <si>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</si>
  <si>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</si>
  <si>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</si>
  <si>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</si>
  <si>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</si>
  <si>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</si>
  <si>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</si>
  <si>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</si>
  <si>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</si>
  <si>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</si>
  <si>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</si>
  <si>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</si>
  <si>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</si>
  <si>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</si>
  <si>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</si>
  <si>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</si>
  <si>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</si>
  <si>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</si>
  <si>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</si>
  <si>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</si>
  <si>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</si>
  <si>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</si>
  <si>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</si>
  <si>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</si>
  <si>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</si>
  <si>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</si>
  <si>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</si>
  <si>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</si>
  <si>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</si>
  <si>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</si>
  <si>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</si>
  <si>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</si>
  <si>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</si>
  <si>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</si>
  <si>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</si>
  <si>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</si>
  <si>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</si>
  <si>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</si>
  <si>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</si>
  <si>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</si>
  <si>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</si>
  <si>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</si>
  <si>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</si>
  <si>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
    "sp_size: "multiple"
}</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</si>
  <si>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</si>
  <si>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</si>
  <si>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</si>
  <si>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</si>
  <si>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</si>
  <si>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</si>
  <si>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</si>
  <si>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</si>
  <si>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</si>
  <si>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</si>
  <si>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</si>
  <si>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</si>
  <si>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</si>
  <si>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</si>
  <si>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</si>
  <si>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</si>
  <si>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</si>
  <si>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</si>
  <si>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</si>
  <si>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</si>
  <si>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i_target_feature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</si>
  <si>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</si>
  <si>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</si>
  <si>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</si>
  <si>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</si>
  <si>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</si>
  <si>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</si>
  <si>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</si>
  <si>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</si>
  <si>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</si>
  <si>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</si>
  <si>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</si>
  <si>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</si>
  <si>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</si>
  <si>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</si>
  <si>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</si>
  <si>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</si>
  <si>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</si>
  <si>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</si>
  <si>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</si>
  <si>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</si>
  <si>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</si>
  <si>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</si>
  <si>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</si>
  <si>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</si>
  <si>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</si>
  <si>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</si>
  <si>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</si>
  <si>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</si>
  <si>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</si>
  <si>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</si>
  <si>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</si>
  <si>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</si>
  <si>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</si>
  <si>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</si>
  <si>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</si>
  <si>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</si>
  <si>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</si>
  <si>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</si>
  <si>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</si>
  <si>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</si>
  <si>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</si>
  <si>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</si>
  <si>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</si>
  <si>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</si>
  <si>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</si>
  <si>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</si>
  <si>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</si>
  <si>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</si>
  <si>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</si>
  <si>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</si>
  <si>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</si>
  <si>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</si>
  <si>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</si>
  <si>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</si>
  <si>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</si>
  <si>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</si>
  <si>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</si>
  <si>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</si>
  <si>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</si>
  <si>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</si>
  <si>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</si>
  <si>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</si>
  <si>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</si>
  <si>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</si>
  <si>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</si>
  <si>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</si>
  <si>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</si>
  <si>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</si>
  <si>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</si>
  <si>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</si>
  <si>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</si>
  <si>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</si>
  <si>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</si>
  <si>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</si>
  <si>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</si>
  <si>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</si>
  <si>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</si>
  <si>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</si>
  <si>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</si>
  <si>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</si>
  <si>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</si>
  <si>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</si>
  <si>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</si>
  <si>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</si>
  <si>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</si>
  <si>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</si>
  <si>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</si>
  <si>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</si>
  <si>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</si>
  <si>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</si>
  <si>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</si>
  <si>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</si>
  <si>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</si>
  <si>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</si>
  <si>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</si>
  <si>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</si>
  <si>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</si>
  <si>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</si>
  <si>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</si>
  <si>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</si>
  <si>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</si>
  <si>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</si>
  <si>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</si>
  <si>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</si>
  <si>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</si>
  <si>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</si>
  <si>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</si>
  <si>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</si>
  <si>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</si>
  <si>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</si>
  <si>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</si>
  <si>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</si>
  <si>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</si>
  <si>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</si>
  <si>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</si>
  <si>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</si>
  <si>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</si>
  <si>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</si>
  <si>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</si>
  <si>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</si>
  <si>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</si>
  <si>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i_carnivore</t>
  </si>
  <si>
    <t>Carnivore, Ungulate, Other</t>
  </si>
  <si>
    <t>carnivore, ungulate, other</t>
  </si>
  <si>
    <t>obj_targ_sp=="single" &amp; objective %in% c("obj_rel_abund","obj_density")</t>
  </si>
  <si>
    <t>Is the Target Species a carnivore or ungulate?</t>
  </si>
  <si>
    <t>i_sp_body_size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</si>
  <si>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</si>
  <si>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</si>
  <si>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</si>
  <si>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</si>
  <si>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</si>
  <si>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</si>
  <si>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</si>
  <si>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</si>
  <si>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</si>
  <si>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</si>
  <si>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</si>
  <si>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</si>
  <si>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</si>
  <si>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</si>
  <si>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missing " obj_abundance","</t>
  </si>
  <si>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</si>
  <si>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</si>
  <si>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</si>
  <si>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</si>
  <si>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</si>
  <si>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</si>
  <si>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</si>
  <si>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</si>
  <si>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</si>
  <si>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</si>
  <si>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obj_targ_sp=="single" &amp; objective %in% c("obj_inventory","obj_occupancy","obj_density"))</t>
  </si>
  <si>
    <t>How detectable is the Target Species?</t>
  </si>
  <si>
    <t>simplify, if answer = unsure, provide user with options that would be available if either YES, NO selected</t>
  </si>
  <si>
    <t>i_sp_accum_asymptote</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</si>
  <si>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</si>
  <si>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</si>
  <si>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</si>
  <si>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</si>
  <si>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</si>
  <si>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</si>
  <si>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</si>
  <si>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</si>
  <si>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</si>
  <si>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</si>
  <si>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</si>
  <si>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</si>
  <si>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</si>
  <si>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</si>
  <si>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</si>
  <si>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</si>
  <si>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</si>
  <si>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</si>
  <si>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</si>
  <si>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</si>
  <si>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</si>
  <si>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</si>
  <si>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</si>
  <si>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</si>
  <si>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</si>
  <si>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</si>
  <si>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</si>
  <si>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</si>
  <si>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</si>
  <si>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</si>
  <si>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</si>
  <si>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</si>
  <si>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</si>
  <si>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</si>
  <si>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</si>
  <si>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ask_question_if_logic</t>
  </si>
  <si>
    <t>field_type</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</si>
  <si>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</si>
  <si>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</si>
  <si>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</si>
  <si>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</si>
  <si>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</si>
  <si>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</si>
  <si>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</si>
  <si>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</si>
  <si>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</si>
  <si>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</si>
  <si>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</si>
  <si>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</si>
  <si>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</si>
  <si>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</si>
  <si>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</si>
  <si>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</si>
  <si>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</si>
  <si>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</si>
  <si>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prog_3</t>
  </si>
  <si>
    <t>Target species</t>
  </si>
  <si>
    <t>prog_4</t>
  </si>
  <si>
    <t>sp_detprob_cat_multi</t>
  </si>
  <si>
    <t>sp_rarity_multi</t>
  </si>
  <si>
    <t>sp_size_multi</t>
  </si>
  <si>
    <t>Study area &amp; Site selection constraints</t>
  </si>
  <si>
    <t>prog_2</t>
  </si>
  <si>
    <t>Objectives &amp; Resources</t>
  </si>
  <si>
    <t>prog_1</t>
  </si>
  <si>
    <t>Equipment &amp; Deployment</t>
  </si>
  <si>
    <t>prog_5</t>
  </si>
  <si>
    <t>cam_protocol_ht_angle_dir</t>
  </si>
  <si>
    <t>Data &amp; Analysis</t>
  </si>
  <si>
    <t>prog_6</t>
  </si>
  <si>
    <t>page</t>
  </si>
  <si>
    <t>prog_text</t>
  </si>
  <si>
    <t>prog_id</t>
  </si>
  <si>
    <t>DEMO</t>
  </si>
  <si>
    <t>sort</t>
  </si>
  <si>
    <t>NO</t>
  </si>
  <si>
    <t>YES</t>
  </si>
  <si>
    <t>A subset of Camera Locations</t>
  </si>
  <si>
    <t>baitlure_subsetcams</t>
  </si>
  <si>
    <t>All Camera Locations</t>
  </si>
  <si>
    <t>baitlure_allcams</t>
  </si>
  <si>
    <t>YES - Multiple types of bait/lure</t>
  </si>
  <si>
    <t>baitlure_multi</t>
  </si>
  <si>
    <t>YES - single type of bait/lure</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</si>
  <si>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</si>
  <si>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</si>
  <si>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</si>
  <si>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</si>
  <si>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</si>
  <si>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</si>
  <si>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</si>
  <si>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</si>
  <si>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</si>
  <si>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</si>
  <si>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</si>
  <si>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</si>
  <si>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</si>
  <si>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</si>
  <si>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</si>
  <si>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</si>
  <si>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</si>
  <si>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</si>
  <si>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</si>
  <si>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</si>
  <si>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</si>
  <si>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</si>
  <si>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</si>
  <si>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</si>
  <si>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</si>
  <si>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</si>
  <si>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</si>
  <si>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</si>
  <si>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</si>
  <si>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</si>
  <si>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</si>
  <si>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</si>
  <si>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</si>
  <si>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</si>
  <si>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</si>
  <si>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</si>
  <si>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</si>
  <si>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</si>
  <si>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</si>
  <si>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</si>
  <si>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</si>
  <si>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</si>
  <si>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</si>
  <si>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</si>
  <si>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</si>
  <si>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</si>
  <si>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</si>
  <si>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</si>
  <si>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</si>
  <si>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</si>
  <si>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</si>
  <si>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</si>
  <si>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</si>
  <si>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</si>
  <si>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</si>
  <si>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</si>
  <si>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</si>
  <si>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</si>
  <si>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</si>
  <si>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</si>
  <si>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</si>
  <si>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</si>
  <si>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</si>
  <si>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</si>
  <si>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</si>
  <si>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</si>
  <si>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</si>
  <si>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</si>
  <si>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</si>
  <si>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</si>
  <si>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</si>
  <si>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</si>
  <si>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https://ab-rcsc.github.io/rc-decision-support-tool_concept-library/#concept-library</t>
  </si>
  <si>
    <t>Concept library</t>
  </si>
  <si>
    <t>sidebar_button</t>
  </si>
  <si>
    <t>https://ab-rcsc.github.io/rc-decision-support-tool_concept-library/#data-analysis</t>
  </si>
  <si>
    <t>https://ab-rcsc.github.io/rc-decision-support-tool_concept-library/#equipment-deployment</t>
  </si>
  <si>
    <t>https://ab-rcsc.github.io/rc-decision-support-tool_concept-library/#target-species</t>
  </si>
  <si>
    <t>https://ab-rcsc.github.io/rc-decision-support-tool_concept-library/#duration-timing</t>
  </si>
  <si>
    <t>https://ab-rcsc.github.io/rc-decision-support-tool_concept-library/#study-area-site-selection-constraints</t>
  </si>
  <si>
    <t>https://ab-rcsc.github.io/rc-decision-support-tool_concept-library/#objectives-resources</t>
  </si>
  <si>
    <t>https://ab-rcsc.github.io/rc-decision-support-tool_concept-library/02_dialog-boxes/01_08_surv_dur_min_max.html#i_surv_dur_min_max</t>
  </si>
  <si>
    <t>surv_dur_min_max.ipynb</t>
  </si>
  <si>
    <t>info box page</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</si>
  <si>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</si>
  <si>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</si>
  <si>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</si>
  <si>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</si>
  <si>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</si>
  <si>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</si>
  <si>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</si>
  <si>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</si>
  <si>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</si>
  <si>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</si>
  <si>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</si>
  <si>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</si>
  <si>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</si>
  <si>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</si>
  <si>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https://ab-rcsc.github.io/rc-decision-support-tool_concept-library/02_dialog-boxes/01_10_sp_asymptote.html#i_sp_asymptote</t>
  </si>
  <si>
    <t>sp_asymptote.ipynb</t>
  </si>
  <si>
    <t>https://ab-rcsc.github.io/rc-decision-support-tool_concept-library/02_dialog-boxes/01_12_obj_targ_sp.html#i_obj_targ_sp</t>
  </si>
  <si>
    <t>obj_targ_sp.ipynb</t>
  </si>
  <si>
    <t>https://ab-rcsc.github.io/rc-decision-support-tool_concept-library/02_dialog-boxes/01_02_objective.html#i_objective</t>
  </si>
  <si>
    <t>objective.ipynb</t>
  </si>
  <si>
    <t>https://ab-rcsc.github.io/rc-decision-support-tool_concept-library/02_dialog-boxes/01_03_num_cams.html#i_num_cams</t>
  </si>
  <si>
    <t>num_cams.ipynb</t>
  </si>
  <si>
    <t>https://ab-rcsc.github.io/rc-decision-support-tool_concept-library/02_dialog-boxes/01_06_cam_strat_covar.html#i_cam_strat_covar</t>
  </si>
  <si>
    <t>cam_strat_covar.ipynb</t>
  </si>
  <si>
    <t>https://ab-rcsc.github.io/rc-decision-support-tool_concept-library/02_dialog-boxes/01_47_cam_independent.html#i_cam_independent</t>
  </si>
  <si>
    <t>cam_independent.ipynb</t>
  </si>
  <si>
    <t>info_url</t>
  </si>
  <si>
    <t>question_notebook</t>
  </si>
  <si>
    <t>button_text</t>
  </si>
  <si>
    <t>type</t>
  </si>
  <si>
    <t>progress_bar_text_7=="Recommendations"</t>
  </si>
  <si>
    <t>icon_progress_bar_num7.png</t>
  </si>
  <si>
    <t>progress_bar_text_7</t>
  </si>
  <si>
    <t>progress_bar_7</t>
  </si>
  <si>
    <t>progress_bar_text_6=="Data &amp; Analysis"</t>
  </si>
  <si>
    <t>icon_progress_bar_num6.png</t>
  </si>
  <si>
    <t>progress_bar_text_6</t>
  </si>
  <si>
    <t>progress_bar_6</t>
  </si>
  <si>
    <t>progress_bar_text_5=="Equipment &amp; Deployment"</t>
  </si>
  <si>
    <t>icon_progress_bar_num5.png</t>
  </si>
  <si>
    <t>progress_bar_text_5</t>
  </si>
  <si>
    <t>progress_bar_5</t>
  </si>
  <si>
    <t>progress_bar_text_4=="Target species"</t>
  </si>
  <si>
    <t>icon_progress_bar_num4.png</t>
  </si>
  <si>
    <t>progress_bar_text_4</t>
  </si>
  <si>
    <t>progress_bar_4</t>
  </si>
  <si>
    <t>progress_bar_text_3=="Duration &amp; Timing"</t>
  </si>
  <si>
    <t>icon_progress_bar_num3.png</t>
  </si>
  <si>
    <t>progress_bar_text_3</t>
  </si>
  <si>
    <t>progress_bar_3</t>
  </si>
  <si>
    <t>progress_bar_text_2=="Study area &amp; Site selection constraints"</t>
  </si>
  <si>
    <t>icon_progress_bar_num2.png</t>
  </si>
  <si>
    <t>progress_bar_text_2</t>
  </si>
  <si>
    <t>progress_bar_2</t>
  </si>
  <si>
    <t>progress_bar_text_1=="Objectives &amp; Resources"</t>
  </si>
  <si>
    <t>icon_progress_bar_num1.png</t>
  </si>
  <si>
    <t>progress_bar_text_1</t>
  </si>
  <si>
    <t>progress_bar_1</t>
  </si>
  <si>
    <t>progress_bar_code</t>
  </si>
  <si>
    <t>progress_bar_icon_filename</t>
  </si>
  <si>
    <t>progress_bar_text</t>
  </si>
  <si>
    <t>progress_bar_text_id</t>
  </si>
  <si>
    <t>progress_bar_id</t>
  </si>
  <si>
    <t>progress_bar_num</t>
  </si>
  <si>
    <t>analysis_cons_condition</t>
  </si>
  <si>
    <t>analysis_cons_json_old</t>
  </si>
  <si>
    <t>analysis_cons_json_new</t>
  </si>
  <si>
    <t>analysis_cons_code</t>
  </si>
  <si>
    <t>analysis_cons_placeholder</t>
  </si>
  <si>
    <t>analysis_cons_text</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</si>
  <si>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</si>
  <si>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</si>
  <si>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</si>
  <si>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</si>
  <si>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</si>
  <si>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</si>
  <si>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</si>
  <si>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</si>
  <si>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</si>
  <si>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</si>
  <si>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</si>
  <si>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</si>
  <si>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</si>
  <si>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</si>
  <si>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</si>
  <si>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</si>
  <si>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</si>
  <si>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</si>
  <si>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</si>
  <si>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01_01_user_entry</t>
  </si>
  <si>
    <t>01_02_objective</t>
  </si>
  <si>
    <t>01_04_study_area_mult</t>
  </si>
  <si>
    <t>01_05_cam_dens_gradient</t>
  </si>
  <si>
    <t>01_06_cam_strat_covar</t>
  </si>
  <si>
    <t>01_07_cam_high_dens</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</si>
  <si>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</si>
  <si>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</si>
  <si>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</si>
  <si>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</si>
  <si>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</si>
  <si>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</si>
  <si>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</si>
  <si>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</si>
  <si>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</si>
  <si>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</si>
  <si>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</si>
  <si>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</si>
  <si>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</si>
  <si>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</si>
  <si>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</si>
  <si>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</si>
  <si>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</si>
  <si>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</si>
  <si>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</si>
  <si>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</si>
  <si>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</si>
  <si>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01_34_sp_rarity_multi</t>
  </si>
  <si>
    <t>01_35_sp_rarity_multi</t>
  </si>
  <si>
    <t>01_37_sp_detprob_cat_multi</t>
  </si>
  <si>
    <t>01_38_sp_detprob_cat_multi</t>
  </si>
  <si>
    <t>01_39_cam_makemod</t>
  </si>
  <si>
    <t>01_40_cam_settings</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</si>
  <si>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</si>
  <si>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</si>
  <si>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</si>
  <si>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</si>
  <si>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</si>
  <si>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</si>
  <si>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</si>
  <si>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</si>
  <si>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</si>
  <si>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</si>
  <si>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</si>
  <si>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</si>
  <si>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</si>
  <si>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01_03_num_cams</t>
  </si>
  <si>
    <t>01_08_surv_dur_min_max</t>
  </si>
  <si>
    <t>01_32_sp_behav_mult</t>
  </si>
  <si>
    <t>01_45_cam_targ_feature</t>
  </si>
  <si>
    <t>info_file_name</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</si>
  <si>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</si>
  <si>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</si>
  <si>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</si>
  <si>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</si>
  <si>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</si>
  <si>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include latitude, topography, temp, and or NVDI as covariates in analysis (Hofmeester et al., 2019).</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</si>
  <si>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</si>
  <si>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</si>
  <si>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</si>
  <si>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</si>
  <si>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</si>
  <si>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Note that the following models’ assumptions include unbiased behaviour: {{ mod_scr_secr","mod_ds","mod_2flankspim","mod_rem","mod_rest","mod_tifc")</t>
  </si>
  <si>
    <t>Target species - Species behaviour["Exploratory","Avoidant","Unknown","Variable")</t>
  </si>
  <si>
    <t>Bait/lure placed at a subset of cameras</t>
  </si>
  <si>
    <t>c_modmixed</t>
  </si>
  <si>
    <t>cam_makemod_same=="FALSE"</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</si>
  <si>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</si>
  <si>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OK</t>
  </si>
  <si>
    <t>measure sensitivity of PIR sensor of each model and use as a covariate (Hofmeester et al., 2019) or include camera model as a covariate (Kelly &amp; Holub, 2015).</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</si>
  <si>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</si>
  <si>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</si>
  <si>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include each setting that differs as a covariate.</t>
  </si>
  <si>
    <t>correct for multiple seasons by including season or temperature as covariates (Hofmeester et al., 2019).</t>
  </si>
  <si>
    <t>include camera height and/or camera angle as covariates (Hofmeester et al., 2019).</t>
  </si>
  <si>
    <t>if placing bait/lure at a subset of cameras, correct for variability in bait/lure effects by including ***bait/lure presence*** as a covariate.</t>
  </si>
  <si>
    <t>correct for variable placement on detection probability by including FOV Target Feature "type" as a covariate.</t>
  </si>
  <si>
    <t>c_bait_lure_mult</t>
  </si>
  <si>
    <t>bait_lure_mult</t>
  </si>
  <si>
    <t>bait_lure_mult=="TRUE"</t>
  </si>
  <si>
    <t>correct for variable body size of your target species by including body mass and diet as variables (O’Brien, Kinnaird, and Wibisono 2011; Hofmeester et al., 2019).</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</si>
  <si>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</si>
  <si>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</si>
  <si>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</si>
  <si>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</si>
  <si>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</si>
  <si>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</si>
  <si>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</si>
  <si>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</si>
  <si>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</si>
  <si>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</si>
  <si>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</si>
  <si>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</si>
  <si>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</si>
  <si>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</si>
  <si>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</si>
  <si>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</si>
  <si>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</si>
  <si>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page_code</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</si>
  <si>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</si>
  <si>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</si>
  <si>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</si>
  <si>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</si>
  <si>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</si>
  <si>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</si>
  <si>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</si>
  <si>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</si>
  <si>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</si>
  <si>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</si>
  <si>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</si>
  <si>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</si>
  <si>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"auxillary_info": [
        "mvmt_speed",
        "timelapse"
    ]
}</t>
  </si>
  <si>
    <t>{
    "objective": [
        "obj_rel_abund",
        "obj_unknown"
    ]
}</t>
  </si>
  <si>
    <t>{
    "objective": [
        "obj_density",
        "obj_unknown"
    ]
}</t>
  </si>
  <si>
    <t>{
    "marking_code": [
        "Marked"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</si>
</sst>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u/>
      <sz val="11"/>
      <color theme="10"/>
      <name val="Aptos Narrow"/>
      <family val="2"/>
      <scheme val="minor"/>
    </font>
    <font>
      <sz val="11"/>
      <color rgb="FFFF0000"/>
      <name val="Arial"/>
      <family val="2"/>
    </font>
    <font>
      <b/>
      <sz val="11"/>
      <color theme="1"/>
      <name val="Arial"/>
      <family val="2"/>
    </font>
    <font>
      <sz val="12"/>
      <color rgb="FF000000"/>
      <name val="Arial"/>
      <family val="2"/>
    </font>
    <font>
      <sz val="11"/>
      <color rgb="FF000000"/>
      <name val="Arial"/>
      <family val="2"/>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
      <patternFill patternType="solid">
        <fgColor them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8" fillId="0" borderId="0" applyNumberFormat="0" applyFill="0" applyBorder="0" applyAlignment="0" applyProtection="0"/>
  </cellStyleXfs>
  <cellXfs count="164">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0" fontId="19" fillId="50" borderId="10" xfId="42" applyFont="1" applyFill="1" applyBorder="1" applyAlignment="1">
      <alignment horizontal="left" vertical="top" wrapText="1"/>
    </xf>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22" fillId="35" borderId="10" xfId="42" applyFont="1" applyFill="1" applyBorder="1" applyAlignment="1">
      <alignment horizontal="left" vertical="top" wrapText="1"/>
    </xf>
    <xf numFmtId="0" fontId="37" fillId="0" borderId="10" xfId="42" applyFont="1" applyBorder="1" applyAlignment="1">
      <alignment horizontal="left" vertical="top"/>
    </xf>
    <xf numFmtId="0" fontId="0" fillId="50" borderId="0" xfId="0" applyFill="1"/>
    <xf numFmtId="0" fontId="34" fillId="0" borderId="0" xfId="0" applyFont="1"/>
    <xf numFmtId="0" fontId="38" fillId="0" borderId="0" xfId="43"/>
    <xf numFmtId="0" fontId="30" fillId="51" borderId="0" xfId="0" applyFont="1" applyFill="1"/>
    <xf numFmtId="0" fontId="30" fillId="52" borderId="0" xfId="0" applyFont="1" applyFill="1"/>
    <xf numFmtId="0" fontId="20" fillId="0" borderId="0" xfId="0" applyFont="1" applyAlignment="1">
      <alignment wrapText="1"/>
    </xf>
    <xf numFmtId="0" fontId="29" fillId="0" borderId="0" xfId="0" applyFont="1" applyAlignment="1">
      <alignment wrapText="1"/>
    </xf>
    <xf numFmtId="0" fontId="29" fillId="0" borderId="0" xfId="0" applyFont="1" applyAlignment="1">
      <alignment horizontal="left" vertical="top" wrapText="1"/>
    </xf>
    <xf numFmtId="0" fontId="29" fillId="50" borderId="0" xfId="0" applyFont="1" applyFill="1" applyAlignment="1">
      <alignment wrapText="1"/>
    </xf>
    <xf numFmtId="0" fontId="0" fillId="0" borderId="0" xfId="0" applyAlignment="1">
      <alignment wrapText="1"/>
    </xf>
    <xf numFmtId="0" fontId="39" fillId="0" borderId="0" xfId="0" applyFont="1" applyAlignment="1">
      <alignment vertical="center"/>
    </xf>
    <xf numFmtId="0" fontId="40" fillId="0" borderId="0" xfId="0" applyFont="1"/>
    <xf numFmtId="0" fontId="29" fillId="37" borderId="0" xfId="0" applyFont="1" applyFill="1" applyAlignment="1">
      <alignment wrapText="1"/>
    </xf>
    <xf numFmtId="0" fontId="40" fillId="0" borderId="0" xfId="0" applyFont="1" applyAlignment="1">
      <alignment vertical="center"/>
    </xf>
    <xf numFmtId="0" fontId="20" fillId="0" borderId="10" xfId="0" applyFont="1" applyBorder="1"/>
    <xf numFmtId="0" fontId="34" fillId="61" borderId="0" xfId="0" applyFont="1" applyFill="1"/>
    <xf numFmtId="0" fontId="41" fillId="37" borderId="11" xfId="0" applyFont="1" applyFill="1" applyBorder="1" applyAlignment="1">
      <alignment vertical="center"/>
    </xf>
    <xf numFmtId="0" fontId="21" fillId="37" borderId="10" xfId="0" applyFont="1" applyFill="1" applyBorder="1" applyAlignment="1">
      <alignment horizontal="left" vertical="top" wrapText="1"/>
    </xf>
    <xf numFmtId="0" fontId="40" fillId="0" borderId="0" xfId="0" applyFont="1" applyAlignment="1">
      <alignment wrapText="1"/>
    </xf>
    <xf numFmtId="0" fontId="28" fillId="0" borderId="10" xfId="42" applyFont="1" applyBorder="1" applyAlignment="1">
      <alignment horizontal="left" vertical="top" wrapText="1"/>
    </xf>
    <xf numFmtId="0" fontId="24" fillId="0" borderId="10" xfId="42" applyFont="1" applyBorder="1" applyAlignment="1">
      <alignment horizontal="left" vertical="top" wrapText="1"/>
    </xf>
    <xf numFmtId="0" fontId="0" fillId="0" borderId="10" xfId="0" applyBorder="1"/>
    <xf numFmtId="0" fontId="24" fillId="35" borderId="0" xfId="42" applyFont="1" applyFill="1" applyAlignment="1">
      <alignment horizontal="left" vertical="top" wrapText="1"/>
    </xf>
    <xf numFmtId="0" fontId="19" fillId="40" borderId="0" xfId="42" applyFont="1" applyFill="1" applyAlignment="1">
      <alignment horizontal="left" vertical="top" wrapText="1"/>
    </xf>
    <xf numFmtId="0" fontId="23" fillId="55" borderId="0" xfId="42" applyFont="1" applyFill="1" applyAlignment="1">
      <alignment horizontal="lef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ab-rcsc.github.io/rc-decision-support-tool_concept-library/02_dialog-boxes/01_17_sp_hr_size.html" TargetMode="External"/><Relationship Id="rId13" Type="http://schemas.openxmlformats.org/officeDocument/2006/relationships/hyperlink" Target="https://ab-rcsc.github.io/rc-decision-support-tool_concept-library/02_dialog-boxes/01_14_sp_type.html" TargetMode="External"/><Relationship Id="rId18" Type="http://schemas.openxmlformats.org/officeDocument/2006/relationships/hyperlink" Target="https://ab-rcsc.github.io/rc-decision-support-tool_concept-library/" TargetMode="External"/><Relationship Id="rId3" Type="http://schemas.openxmlformats.org/officeDocument/2006/relationships/hyperlink" Target="https://ab-rcsc.github.io/rc-decision-support-tool_concept-library/02_dialog-boxes/01_03_num_cams.html" TargetMode="External"/><Relationship Id="rId21" Type="http://schemas.openxmlformats.org/officeDocument/2006/relationships/hyperlink" Target="https://ab-rcsc.github.io/rc-decision-support-tool_concept-library/" TargetMode="External"/><Relationship Id="rId7" Type="http://schemas.openxmlformats.org/officeDocument/2006/relationships/hyperlink" Target="https://ab-rcsc.github.io/rc-decision-support-tool_concept-library/02_dialog-boxes/01_20_sp_detprob_cat.html" TargetMode="External"/><Relationship Id="rId12" Type="http://schemas.openxmlformats.org/officeDocument/2006/relationships/hyperlink" Target="https://ab-rcsc.github.io/rc-decision-support-tool_concept-library/02_dialog-boxes/01_18_sp_size.html" TargetMode="External"/><Relationship Id="rId17" Type="http://schemas.openxmlformats.org/officeDocument/2006/relationships/hyperlink" Target="https://ab-rcsc.github.io/rc-decision-support-tool_concept-library/" TargetMode="External"/><Relationship Id="rId2" Type="http://schemas.openxmlformats.org/officeDocument/2006/relationships/hyperlink" Target="https://ab-rcsc.github.io/rc-decision-support-tool_concept-library/02_dialog-boxes/01_06_cam_strat_covar.html" TargetMode="External"/><Relationship Id="rId16" Type="http://schemas.openxmlformats.org/officeDocument/2006/relationships/hyperlink" Target="https://ab-rcsc.github.io/rc-decision-support-tool_concept-library/" TargetMode="External"/><Relationship Id="rId20"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02_dialog-boxes/01_47_cam_independent.html" TargetMode="External"/><Relationship Id="rId6" Type="http://schemas.openxmlformats.org/officeDocument/2006/relationships/hyperlink" Target="https://ab-rcsc.github.io/rc-decision-support-tool_concept-library/02_dialog-boxes/01_10_sp_asymptote.html" TargetMode="External"/><Relationship Id="rId11" Type="http://schemas.openxmlformats.org/officeDocument/2006/relationships/hyperlink" Target="https://ab-rcsc.github.io/rc-decision-support-tool_concept-library/02_dialog-boxes/01_19_sp_rarity.html" TargetMode="External"/><Relationship Id="rId5" Type="http://schemas.openxmlformats.org/officeDocument/2006/relationships/hyperlink" Target="https://ab-rcsc.github.io/rc-decision-support-tool_concept-library/02_dialog-boxes/01_02_objective.html" TargetMode="External"/><Relationship Id="rId15" Type="http://schemas.openxmlformats.org/officeDocument/2006/relationships/hyperlink" Target="https://ab-rcsc.github.io/rc-decision-support-tool_concept-library/" TargetMode="External"/><Relationship Id="rId10" Type="http://schemas.openxmlformats.org/officeDocument/2006/relationships/hyperlink" Target="https://ab-rcsc.github.io/rc-decision-support-tool_concept-library/02_dialog-boxes/01_16_sp_occ_restr.html" TargetMode="External"/><Relationship Id="rId19" Type="http://schemas.openxmlformats.org/officeDocument/2006/relationships/hyperlink" Target="https://ab-rcsc.github.io/rc-decision-support-tool_concept-library/" TargetMode="External"/><Relationship Id="rId4" Type="http://schemas.openxmlformats.org/officeDocument/2006/relationships/hyperlink" Target="https://ab-rcsc.github.io/rc-decision-support-tool_concept-library/02_dialog-boxes/01_12_obj_targ_sp.html" TargetMode="External"/><Relationship Id="rId9" Type="http://schemas.openxmlformats.org/officeDocument/2006/relationships/hyperlink" Target="https://ab-rcsc.github.io/rc-decision-support-tool_concept-library/02_dialog-boxes/01_13_sp_info.html" TargetMode="External"/><Relationship Id="rId14" Type="http://schemas.openxmlformats.org/officeDocument/2006/relationships/hyperlink" Target="https://ab-rcsc.github.io/rc-decision-support-tool_concept-library/02_dialog-boxes/01_08_surv_dur_min_ma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A63"/>
  <sheetViews>
    <sheetView zoomScaleNormal="100" workbookViewId="0">
      <pane ySplit="1" topLeftCell="A2" activePane="bottomLeft" state="frozen"/>
      <selection pane="bottomLeft" activeCell="H31" sqref="H31"/>
    </sheetView>
  </sheetViews>
  <sheetFormatPr defaultColWidth="12.5703125" defaultRowHeight="15" x14ac:dyDescent="0.25"/>
  <cols>
    <col min="1" max="1" width="15.28515625" style="80" customWidth="1"/>
    <col min="2" max="2" width="21.28515625" style="77" customWidth="1"/>
    <col min="3" max="3" width="18.140625" style="77" customWidth="1"/>
    <col min="4" max="4" width="22.42578125" style="79" customWidth="1"/>
    <col min="5" max="5" width="35.140625" style="78" customWidth="1"/>
    <col min="6" max="6" width="11.42578125" style="77" customWidth="1"/>
    <col min="7" max="7" width="41.42578125" style="77" customWidth="1"/>
    <col min="8" max="8" width="29.7109375" style="77" customWidth="1"/>
    <col min="9" max="9" width="23.7109375" style="77" bestFit="1" customWidth="1"/>
    <col min="10" max="10" width="25.42578125" style="77" hidden="1" customWidth="1"/>
    <col min="11" max="11" width="42.28515625" style="78" customWidth="1"/>
    <col min="12" max="12" width="41.140625" style="78" customWidth="1"/>
    <col min="13" max="13" width="27.5703125" style="77" hidden="1" customWidth="1"/>
    <col min="14" max="14" width="16.7109375" style="77" hidden="1" customWidth="1"/>
    <col min="15" max="15" width="20.5703125" style="77" hidden="1" customWidth="1"/>
    <col min="16" max="16" width="9.5703125" style="77" hidden="1" customWidth="1"/>
    <col min="17" max="17" width="21.42578125" style="77" hidden="1" customWidth="1"/>
    <col min="18" max="18" width="53.42578125" style="77" hidden="1" customWidth="1"/>
    <col min="19" max="19" width="12.42578125" style="77" hidden="1" customWidth="1"/>
    <col min="20" max="26" width="12.5703125" style="77" hidden="1" customWidth="1"/>
    <col min="27" max="27" width="2.7109375" style="77" customWidth="1"/>
    <col min="28" max="16384" width="12.5703125" style="77"/>
  </cols>
  <sheetData>
    <row r="1" spans="1:27" ht="22.5" customHeight="1" x14ac:dyDescent="0.25">
      <c r="A1" s="128" t="s">
        <v>453</v>
      </c>
      <c r="B1" s="154" t="s">
        <v>1653</v>
      </c>
      <c r="C1" s="123" t="s">
        <v>1701</v>
      </c>
      <c r="D1" s="124" t="s">
        <v>1384</v>
      </c>
      <c r="E1" s="129" t="s">
        <v>1383</v>
      </c>
      <c r="F1" s="128" t="s">
        <v>1382</v>
      </c>
      <c r="G1" s="126" t="s">
        <v>1381</v>
      </c>
      <c r="H1" s="159" t="s">
        <v>1698</v>
      </c>
      <c r="I1" s="127" t="s">
        <v>520</v>
      </c>
      <c r="J1" s="125" t="s">
        <v>1380</v>
      </c>
      <c r="K1" s="124" t="s">
        <v>1379</v>
      </c>
      <c r="L1" s="124" t="s">
        <v>1378</v>
      </c>
      <c r="M1" s="123" t="s">
        <v>1377</v>
      </c>
      <c r="N1" s="122" t="s">
        <v>1376</v>
      </c>
      <c r="O1" s="122" t="s">
        <v>1</v>
      </c>
      <c r="P1" s="122" t="s">
        <v>1375</v>
      </c>
      <c r="Q1" s="122" t="s">
        <v>1374</v>
      </c>
      <c r="R1" s="121" t="s">
        <v>1373</v>
      </c>
      <c r="S1" s="120" t="s">
        <v>515</v>
      </c>
      <c r="T1" s="120" t="s">
        <v>514</v>
      </c>
      <c r="U1" s="120" t="s">
        <v>516</v>
      </c>
      <c r="V1" s="120" t="s">
        <v>513</v>
      </c>
      <c r="W1" s="120" t="s">
        <v>511</v>
      </c>
      <c r="X1" s="120" t="s">
        <v>585</v>
      </c>
      <c r="Y1" s="120" t="s">
        <v>517</v>
      </c>
      <c r="Z1" s="120" t="s">
        <v>512</v>
      </c>
      <c r="AA1" s="81" t="s">
        <v>605</v>
      </c>
    </row>
    <row r="2" spans="1:27" ht="78.75" x14ac:dyDescent="0.25">
      <c r="A2" s="82" t="s">
        <v>455</v>
      </c>
      <c r="B2" s="77" t="s">
        <v>1626</v>
      </c>
      <c r="C2" s="83" t="s">
        <v>475</v>
      </c>
      <c r="D2" s="88" t="s">
        <v>475</v>
      </c>
      <c r="E2" s="92" t="s">
        <v>1297</v>
      </c>
      <c r="F2" s="83" t="s">
        <v>1186</v>
      </c>
      <c r="G2" s="83" t="s">
        <v>1703</v>
      </c>
      <c r="H2" s="83" t="s">
        <v>1711</v>
      </c>
      <c r="I2" s="83" t="s">
        <v>1705</v>
      </c>
      <c r="J2" s="85" t="s">
        <v>1296</v>
      </c>
      <c r="K2" s="92" t="s">
        <v>1295</v>
      </c>
      <c r="L2" s="92" t="s">
        <v>1294</v>
      </c>
      <c r="M2" s="85" t="s">
        <v>977</v>
      </c>
      <c r="N2" s="83" t="b">
        <v>0</v>
      </c>
      <c r="O2" s="84" t="s">
        <v>977</v>
      </c>
      <c r="P2" s="83" t="b">
        <v>0</v>
      </c>
      <c r="Q2" s="83" t="s">
        <v>977</v>
      </c>
      <c r="R2" s="83" t="s">
        <v>977</v>
      </c>
      <c r="S2" s="82" t="s">
        <v>977</v>
      </c>
      <c r="T2" s="82" t="s">
        <v>977</v>
      </c>
      <c r="U2" s="82" t="s">
        <v>977</v>
      </c>
      <c r="V2" s="82" t="b">
        <v>1</v>
      </c>
      <c r="W2" s="82" t="b">
        <v>1</v>
      </c>
      <c r="X2" s="82" t="b">
        <v>1</v>
      </c>
      <c r="Y2" s="82" t="s">
        <v>977</v>
      </c>
      <c r="Z2" s="82" t="s">
        <v>977</v>
      </c>
      <c r="AA2" s="81" t="s">
        <v>605</v>
      </c>
    </row>
    <row r="3" spans="1:27" ht="94.5" x14ac:dyDescent="0.25">
      <c r="A3" s="82" t="s">
        <v>455</v>
      </c>
      <c r="B3" s="77" t="s">
        <v>1627</v>
      </c>
      <c r="C3" s="83" t="s">
        <v>474</v>
      </c>
      <c r="D3" s="88" t="s">
        <v>474</v>
      </c>
      <c r="E3" s="92" t="s">
        <v>1299</v>
      </c>
      <c r="F3" s="83" t="s">
        <v>1174</v>
      </c>
      <c r="G3" s="83" t="s">
        <v>1298</v>
      </c>
      <c r="H3" s="83" t="s">
        <v>1714</v>
      </c>
      <c r="I3" s="83" t="s">
        <v>1705</v>
      </c>
      <c r="J3" s="85" t="s">
        <v>1285</v>
      </c>
      <c r="K3" s="92" t="s">
        <v>1172</v>
      </c>
      <c r="L3" s="92" t="s">
        <v>1171</v>
      </c>
      <c r="M3" s="85" t="s">
        <v>977</v>
      </c>
      <c r="N3" s="83" t="b">
        <v>0</v>
      </c>
      <c r="O3" s="84" t="s">
        <v>977</v>
      </c>
      <c r="P3" s="83" t="b">
        <v>0</v>
      </c>
      <c r="Q3" s="83" t="s">
        <v>977</v>
      </c>
      <c r="R3" s="83" t="s">
        <v>977</v>
      </c>
      <c r="S3" s="82" t="s">
        <v>977</v>
      </c>
      <c r="T3" s="82" t="s">
        <v>977</v>
      </c>
      <c r="U3" s="82" t="s">
        <v>977</v>
      </c>
      <c r="V3" s="82" t="b">
        <v>1</v>
      </c>
      <c r="W3" s="82" t="b">
        <v>1</v>
      </c>
      <c r="X3" s="82" t="b">
        <v>1</v>
      </c>
      <c r="Y3" s="82" t="s">
        <v>977</v>
      </c>
      <c r="Z3" s="82" t="s">
        <v>977</v>
      </c>
      <c r="AA3" s="81" t="s">
        <v>605</v>
      </c>
    </row>
    <row r="4" spans="1:27" ht="78.75" x14ac:dyDescent="0.25">
      <c r="A4" s="82" t="s">
        <v>455</v>
      </c>
      <c r="B4" s="77" t="s">
        <v>1628</v>
      </c>
      <c r="C4" s="83" t="s">
        <v>479</v>
      </c>
      <c r="D4" s="88" t="s">
        <v>479</v>
      </c>
      <c r="E4" s="109" t="s">
        <v>1286</v>
      </c>
      <c r="F4" s="83" t="s">
        <v>1186</v>
      </c>
      <c r="G4" s="83" t="s">
        <v>424</v>
      </c>
      <c r="H4" s="83" t="s">
        <v>1708</v>
      </c>
      <c r="I4" s="83" t="s">
        <v>1705</v>
      </c>
      <c r="J4" s="85" t="s">
        <v>1285</v>
      </c>
      <c r="K4" s="92" t="s">
        <v>1284</v>
      </c>
      <c r="L4" s="92" t="s">
        <v>1284</v>
      </c>
      <c r="M4" s="85" t="s">
        <v>977</v>
      </c>
      <c r="N4" s="83" t="b">
        <v>0</v>
      </c>
      <c r="O4" s="104" t="s">
        <v>977</v>
      </c>
      <c r="P4" s="83" t="b">
        <v>1</v>
      </c>
      <c r="Q4" s="83" t="s">
        <v>1283</v>
      </c>
      <c r="R4" s="83" t="s">
        <v>977</v>
      </c>
      <c r="S4" s="82" t="s">
        <v>977</v>
      </c>
      <c r="T4" s="82" t="s">
        <v>977</v>
      </c>
      <c r="U4" s="82" t="s">
        <v>977</v>
      </c>
      <c r="V4" s="82" t="b">
        <v>1</v>
      </c>
      <c r="W4" s="82" t="b">
        <v>1</v>
      </c>
      <c r="X4" s="82" t="b">
        <v>1</v>
      </c>
      <c r="Y4" s="82" t="s">
        <v>977</v>
      </c>
      <c r="Z4" s="82" t="s">
        <v>977</v>
      </c>
      <c r="AA4" s="85" t="s">
        <v>605</v>
      </c>
    </row>
    <row r="5" spans="1:27" ht="78.75" x14ac:dyDescent="0.25">
      <c r="A5" s="82" t="s">
        <v>455</v>
      </c>
      <c r="B5" s="77" t="s">
        <v>1629</v>
      </c>
      <c r="C5" s="83" t="s">
        <v>483</v>
      </c>
      <c r="D5" s="88" t="s">
        <v>483</v>
      </c>
      <c r="E5" s="118" t="s">
        <v>1272</v>
      </c>
      <c r="F5" s="83" t="s">
        <v>1174</v>
      </c>
      <c r="G5" s="83" t="s">
        <v>1271</v>
      </c>
      <c r="H5" s="83" t="s">
        <v>1709</v>
      </c>
      <c r="I5" s="83" t="s">
        <v>1705</v>
      </c>
      <c r="J5" s="85" t="s">
        <v>1270</v>
      </c>
      <c r="K5" s="92" t="s">
        <v>1172</v>
      </c>
      <c r="L5" s="92" t="s">
        <v>1171</v>
      </c>
      <c r="M5" s="85" t="s">
        <v>977</v>
      </c>
      <c r="N5" s="83" t="b">
        <v>0</v>
      </c>
      <c r="O5" s="84" t="s">
        <v>977</v>
      </c>
      <c r="P5" s="83" t="b">
        <v>0</v>
      </c>
      <c r="Q5" s="83" t="s">
        <v>977</v>
      </c>
      <c r="R5" s="83" t="s">
        <v>977</v>
      </c>
      <c r="S5" s="82" t="s">
        <v>977</v>
      </c>
      <c r="T5" s="82" t="s">
        <v>977</v>
      </c>
      <c r="U5" s="82" t="s">
        <v>977</v>
      </c>
      <c r="V5" s="82" t="b">
        <v>1</v>
      </c>
      <c r="W5" s="82" t="b">
        <v>1</v>
      </c>
      <c r="X5" s="82" t="b">
        <v>1</v>
      </c>
      <c r="Y5" s="82" t="s">
        <v>977</v>
      </c>
      <c r="Z5" s="82" t="s">
        <v>977</v>
      </c>
      <c r="AA5" s="81" t="s">
        <v>605</v>
      </c>
    </row>
    <row r="6" spans="1:27" ht="78.75" x14ac:dyDescent="0.25">
      <c r="A6" s="82" t="b">
        <v>0</v>
      </c>
      <c r="B6" s="77" t="s">
        <v>1652</v>
      </c>
      <c r="C6" s="83" t="s">
        <v>1591</v>
      </c>
      <c r="D6" s="88" t="s">
        <v>1591</v>
      </c>
      <c r="E6" s="92" t="s">
        <v>1188</v>
      </c>
      <c r="F6" s="85" t="s">
        <v>1174</v>
      </c>
      <c r="G6" s="83" t="s">
        <v>1592</v>
      </c>
      <c r="H6" s="83" t="s">
        <v>1710</v>
      </c>
      <c r="I6" s="83" t="s">
        <v>1705</v>
      </c>
      <c r="J6" s="85" t="s">
        <v>510</v>
      </c>
      <c r="K6" s="86" t="s">
        <v>1172</v>
      </c>
      <c r="L6" s="86" t="s">
        <v>1171</v>
      </c>
      <c r="M6" s="85" t="s">
        <v>977</v>
      </c>
      <c r="N6" s="83" t="b">
        <v>1</v>
      </c>
      <c r="O6" s="83" t="s">
        <v>1593</v>
      </c>
      <c r="P6" s="83" t="b">
        <v>0</v>
      </c>
      <c r="Q6" s="83" t="s">
        <v>977</v>
      </c>
      <c r="R6" s="83" t="s">
        <v>977</v>
      </c>
      <c r="S6" s="89" t="s">
        <v>977</v>
      </c>
      <c r="T6" s="89" t="s">
        <v>977</v>
      </c>
      <c r="U6" s="89" t="s">
        <v>977</v>
      </c>
      <c r="V6" s="89" t="s">
        <v>977</v>
      </c>
      <c r="W6" s="89" t="s">
        <v>977</v>
      </c>
      <c r="X6" s="89" t="s">
        <v>977</v>
      </c>
      <c r="Y6" s="89" t="s">
        <v>977</v>
      </c>
      <c r="Z6" s="89" t="s">
        <v>977</v>
      </c>
      <c r="AA6" s="81" t="s">
        <v>605</v>
      </c>
    </row>
    <row r="7" spans="1:27" ht="126" x14ac:dyDescent="0.25">
      <c r="A7" s="82" t="s">
        <v>455</v>
      </c>
      <c r="B7" s="77" t="s">
        <v>1608</v>
      </c>
      <c r="C7" s="83" t="s">
        <v>478</v>
      </c>
      <c r="D7" s="108" t="s">
        <v>478</v>
      </c>
      <c r="E7" s="106" t="s">
        <v>1288</v>
      </c>
      <c r="F7" s="107" t="s">
        <v>1174</v>
      </c>
      <c r="G7" s="83" t="s">
        <v>1287</v>
      </c>
      <c r="H7" s="83" t="s">
        <v>1706</v>
      </c>
      <c r="I7" s="83" t="s">
        <v>1705</v>
      </c>
      <c r="J7" s="85" t="s">
        <v>1285</v>
      </c>
      <c r="K7" s="106" t="s">
        <v>1172</v>
      </c>
      <c r="L7" s="106" t="s">
        <v>1171</v>
      </c>
      <c r="M7" s="105" t="s">
        <v>977</v>
      </c>
      <c r="N7" s="83" t="b">
        <v>0</v>
      </c>
      <c r="O7" s="84" t="s">
        <v>977</v>
      </c>
      <c r="P7" s="83" t="b">
        <v>0</v>
      </c>
      <c r="Q7" s="83" t="s">
        <v>977</v>
      </c>
      <c r="R7" s="83" t="s">
        <v>977</v>
      </c>
      <c r="S7" s="82" t="s">
        <v>977</v>
      </c>
      <c r="T7" s="82" t="s">
        <v>977</v>
      </c>
      <c r="U7" s="82" t="s">
        <v>977</v>
      </c>
      <c r="V7" s="82" t="b">
        <v>1</v>
      </c>
      <c r="W7" s="82" t="b">
        <v>1</v>
      </c>
      <c r="X7" s="82" t="b">
        <v>1</v>
      </c>
      <c r="Y7" s="82" t="s">
        <v>977</v>
      </c>
      <c r="Z7" s="82" t="s">
        <v>977</v>
      </c>
      <c r="AA7" s="81" t="s">
        <v>605</v>
      </c>
    </row>
    <row r="8" spans="1:27" ht="78.75" x14ac:dyDescent="0.25">
      <c r="A8" s="82" t="b">
        <v>0</v>
      </c>
      <c r="B8" s="77" t="s">
        <v>1632</v>
      </c>
      <c r="C8" s="83" t="s">
        <v>490</v>
      </c>
      <c r="D8" s="88" t="s">
        <v>490</v>
      </c>
      <c r="E8" s="109" t="s">
        <v>1217</v>
      </c>
      <c r="F8" s="83" t="s">
        <v>1186</v>
      </c>
      <c r="G8" s="83" t="s">
        <v>1216</v>
      </c>
      <c r="H8" s="83" t="s">
        <v>1712</v>
      </c>
      <c r="I8" s="83" t="s">
        <v>1705</v>
      </c>
      <c r="J8" s="85" t="s">
        <v>510</v>
      </c>
      <c r="K8" s="92" t="s">
        <v>1215</v>
      </c>
      <c r="L8" s="92" t="s">
        <v>1214</v>
      </c>
      <c r="M8" s="85"/>
      <c r="N8" s="83" t="b">
        <v>0</v>
      </c>
      <c r="O8" s="84" t="s">
        <v>977</v>
      </c>
      <c r="P8" s="83" t="b">
        <v>0</v>
      </c>
      <c r="Q8" s="83" t="s">
        <v>977</v>
      </c>
      <c r="R8" s="83" t="s">
        <v>977</v>
      </c>
      <c r="S8" s="89" t="s">
        <v>977</v>
      </c>
      <c r="T8" s="89" t="s">
        <v>977</v>
      </c>
      <c r="U8" s="89" t="s">
        <v>977</v>
      </c>
      <c r="V8" s="89" t="s">
        <v>977</v>
      </c>
      <c r="W8" s="89" t="s">
        <v>977</v>
      </c>
      <c r="X8" s="89" t="s">
        <v>977</v>
      </c>
      <c r="Y8" s="89" t="s">
        <v>977</v>
      </c>
      <c r="Z8" s="89" t="s">
        <v>977</v>
      </c>
      <c r="AA8" s="81" t="s">
        <v>605</v>
      </c>
    </row>
    <row r="9" spans="1:27" ht="110.25" x14ac:dyDescent="0.25">
      <c r="A9" s="82" t="b">
        <v>0</v>
      </c>
      <c r="B9" s="77" t="s">
        <v>1651</v>
      </c>
      <c r="C9" s="83" t="s">
        <v>464</v>
      </c>
      <c r="D9" s="88" t="s">
        <v>15</v>
      </c>
      <c r="E9" s="118" t="s">
        <v>1654</v>
      </c>
      <c r="F9" s="83" t="s">
        <v>1186</v>
      </c>
      <c r="G9" s="94" t="s">
        <v>1203</v>
      </c>
      <c r="H9" s="83" t="s">
        <v>1712</v>
      </c>
      <c r="I9" s="83" t="s">
        <v>1705</v>
      </c>
      <c r="J9" s="85" t="s">
        <v>510</v>
      </c>
      <c r="K9" s="92" t="s">
        <v>1228</v>
      </c>
      <c r="L9" s="92" t="s">
        <v>1227</v>
      </c>
      <c r="M9" s="85" t="s">
        <v>1226</v>
      </c>
      <c r="N9" s="83" t="b">
        <v>1</v>
      </c>
      <c r="O9" s="83" t="s">
        <v>1225</v>
      </c>
      <c r="P9" s="83" t="b">
        <v>0</v>
      </c>
      <c r="Q9" s="83" t="s">
        <v>977</v>
      </c>
      <c r="R9" s="83" t="s">
        <v>1211</v>
      </c>
      <c r="S9" s="82" t="s">
        <v>977</v>
      </c>
      <c r="T9" s="82" t="s">
        <v>977</v>
      </c>
      <c r="U9" s="82" t="s">
        <v>977</v>
      </c>
      <c r="V9" s="82" t="s">
        <v>977</v>
      </c>
      <c r="W9" s="82" t="s">
        <v>977</v>
      </c>
      <c r="X9" s="82" t="s">
        <v>977</v>
      </c>
      <c r="Y9" s="82" t="s">
        <v>977</v>
      </c>
      <c r="Z9" s="82" t="s">
        <v>977</v>
      </c>
      <c r="AA9" s="81" t="s">
        <v>605</v>
      </c>
    </row>
    <row r="10" spans="1:27" ht="78.75" x14ac:dyDescent="0.25">
      <c r="A10" s="82" t="b">
        <v>0</v>
      </c>
      <c r="B10" s="77" t="s">
        <v>1621</v>
      </c>
      <c r="C10" s="83" t="s">
        <v>15</v>
      </c>
      <c r="D10" s="88" t="s">
        <v>15</v>
      </c>
      <c r="E10" s="92" t="s">
        <v>1234</v>
      </c>
      <c r="F10" s="83" t="s">
        <v>1186</v>
      </c>
      <c r="G10" s="83" t="s">
        <v>1233</v>
      </c>
      <c r="H10" s="83" t="s">
        <v>1712</v>
      </c>
      <c r="I10" s="83" t="s">
        <v>1705</v>
      </c>
      <c r="J10" s="85" t="s">
        <v>510</v>
      </c>
      <c r="K10" s="92" t="s">
        <v>1228</v>
      </c>
      <c r="L10" s="92" t="s">
        <v>1232</v>
      </c>
      <c r="M10" s="85" t="s">
        <v>1231</v>
      </c>
      <c r="N10" s="83" t="b">
        <v>1</v>
      </c>
      <c r="O10" s="83" t="s">
        <v>16</v>
      </c>
      <c r="P10" s="83" t="b">
        <v>1</v>
      </c>
      <c r="Q10" s="83" t="s">
        <v>1230</v>
      </c>
      <c r="R10" s="83" t="s">
        <v>1229</v>
      </c>
      <c r="S10" s="82" t="s">
        <v>977</v>
      </c>
      <c r="T10" s="82" t="s">
        <v>977</v>
      </c>
      <c r="U10" s="82" t="s">
        <v>977</v>
      </c>
      <c r="V10" s="82" t="s">
        <v>977</v>
      </c>
      <c r="W10" s="82" t="s">
        <v>977</v>
      </c>
      <c r="X10" s="82" t="s">
        <v>977</v>
      </c>
      <c r="Y10" s="82" t="s">
        <v>977</v>
      </c>
      <c r="Z10" s="82" t="s">
        <v>977</v>
      </c>
      <c r="AA10" s="81" t="s">
        <v>605</v>
      </c>
    </row>
    <row r="11" spans="1:27" ht="126" x14ac:dyDescent="0.25">
      <c r="A11" s="82" t="b">
        <v>0</v>
      </c>
      <c r="B11" s="77" t="s">
        <v>1633</v>
      </c>
      <c r="C11" s="83" t="s">
        <v>489</v>
      </c>
      <c r="D11" s="88" t="s">
        <v>489</v>
      </c>
      <c r="E11" s="109" t="s">
        <v>1218</v>
      </c>
      <c r="F11" s="83" t="s">
        <v>1186</v>
      </c>
      <c r="G11" s="83" t="s">
        <v>1208</v>
      </c>
      <c r="H11" s="83" t="s">
        <v>1704</v>
      </c>
      <c r="I11" s="83" t="s">
        <v>1705</v>
      </c>
      <c r="J11" s="85" t="s">
        <v>510</v>
      </c>
      <c r="K11" s="92" t="s">
        <v>1215</v>
      </c>
      <c r="L11" s="92" t="s">
        <v>1214</v>
      </c>
      <c r="M11" s="85" t="s">
        <v>977</v>
      </c>
      <c r="N11" s="83" t="b">
        <v>0</v>
      </c>
      <c r="O11" s="84" t="s">
        <v>977</v>
      </c>
      <c r="P11" s="83" t="b">
        <v>0</v>
      </c>
      <c r="Q11" s="83" t="s">
        <v>977</v>
      </c>
      <c r="R11" s="83" t="s">
        <v>1205</v>
      </c>
      <c r="S11" s="89" t="s">
        <v>977</v>
      </c>
      <c r="T11" s="89" t="s">
        <v>977</v>
      </c>
      <c r="U11" s="89" t="s">
        <v>977</v>
      </c>
      <c r="V11" s="89" t="s">
        <v>977</v>
      </c>
      <c r="W11" s="89" t="s">
        <v>977</v>
      </c>
      <c r="X11" s="89" t="s">
        <v>977</v>
      </c>
      <c r="Y11" s="89" t="s">
        <v>977</v>
      </c>
      <c r="Z11" s="89" t="s">
        <v>977</v>
      </c>
      <c r="AA11" s="81" t="s">
        <v>605</v>
      </c>
    </row>
    <row r="12" spans="1:27" ht="126" x14ac:dyDescent="0.25">
      <c r="A12" s="82" t="b">
        <v>0</v>
      </c>
      <c r="B12" s="77" t="s">
        <v>1631</v>
      </c>
      <c r="C12" s="83" t="s">
        <v>491</v>
      </c>
      <c r="D12" s="88" t="s">
        <v>491</v>
      </c>
      <c r="E12" s="109" t="s">
        <v>1210</v>
      </c>
      <c r="F12" s="83" t="s">
        <v>1186</v>
      </c>
      <c r="G12" s="83" t="s">
        <v>1208</v>
      </c>
      <c r="H12" s="83" t="s">
        <v>1704</v>
      </c>
      <c r="I12" s="83" t="s">
        <v>1705</v>
      </c>
      <c r="J12" s="85" t="s">
        <v>510</v>
      </c>
      <c r="K12" s="92" t="s">
        <v>1207</v>
      </c>
      <c r="L12" s="92" t="s">
        <v>1206</v>
      </c>
      <c r="M12" s="85" t="s">
        <v>977</v>
      </c>
      <c r="N12" s="83" t="b">
        <v>0</v>
      </c>
      <c r="O12" s="84" t="s">
        <v>977</v>
      </c>
      <c r="P12" s="83" t="b">
        <v>0</v>
      </c>
      <c r="Q12" s="83" t="s">
        <v>977</v>
      </c>
      <c r="R12" s="83" t="s">
        <v>1205</v>
      </c>
      <c r="S12" s="89" t="s">
        <v>977</v>
      </c>
      <c r="T12" s="89" t="s">
        <v>977</v>
      </c>
      <c r="U12" s="89" t="s">
        <v>977</v>
      </c>
      <c r="V12" s="89" t="s">
        <v>977</v>
      </c>
      <c r="W12" s="89" t="s">
        <v>977</v>
      </c>
      <c r="X12" s="89" t="s">
        <v>977</v>
      </c>
      <c r="Y12" s="89" t="s">
        <v>977</v>
      </c>
      <c r="Z12" s="89" t="s">
        <v>977</v>
      </c>
      <c r="AA12" s="81" t="s">
        <v>605</v>
      </c>
    </row>
    <row r="13" spans="1:27" ht="126" x14ac:dyDescent="0.25">
      <c r="A13" s="82" t="b">
        <v>0</v>
      </c>
      <c r="B13" s="77" t="s">
        <v>1630</v>
      </c>
      <c r="C13" s="83" t="s">
        <v>492</v>
      </c>
      <c r="D13" s="88" t="s">
        <v>492</v>
      </c>
      <c r="E13" s="92" t="s">
        <v>1209</v>
      </c>
      <c r="F13" s="83" t="s">
        <v>1186</v>
      </c>
      <c r="G13" s="83" t="s">
        <v>1208</v>
      </c>
      <c r="H13" s="83" t="s">
        <v>1704</v>
      </c>
      <c r="I13" s="83" t="s">
        <v>1705</v>
      </c>
      <c r="J13" s="85" t="s">
        <v>510</v>
      </c>
      <c r="K13" s="92" t="s">
        <v>1207</v>
      </c>
      <c r="L13" s="92" t="s">
        <v>1206</v>
      </c>
      <c r="M13" s="85" t="s">
        <v>977</v>
      </c>
      <c r="N13" s="83" t="b">
        <v>0</v>
      </c>
      <c r="O13" s="84" t="s">
        <v>977</v>
      </c>
      <c r="P13" s="83" t="b">
        <v>0</v>
      </c>
      <c r="Q13" s="83" t="s">
        <v>977</v>
      </c>
      <c r="R13" s="96" t="s">
        <v>1205</v>
      </c>
      <c r="S13" s="89" t="s">
        <v>977</v>
      </c>
      <c r="T13" s="89" t="s">
        <v>977</v>
      </c>
      <c r="U13" s="89" t="s">
        <v>977</v>
      </c>
      <c r="V13" s="89" t="s">
        <v>977</v>
      </c>
      <c r="W13" s="89" t="s">
        <v>977</v>
      </c>
      <c r="X13" s="89" t="s">
        <v>977</v>
      </c>
      <c r="Y13" s="89" t="s">
        <v>977</v>
      </c>
      <c r="Z13" s="89" t="s">
        <v>977</v>
      </c>
      <c r="AA13" s="81" t="s">
        <v>605</v>
      </c>
    </row>
    <row r="14" spans="1:27" ht="141.75" x14ac:dyDescent="0.25">
      <c r="A14" s="115" t="s">
        <v>454</v>
      </c>
      <c r="B14" s="77" t="s">
        <v>1618</v>
      </c>
      <c r="C14" s="83" t="s">
        <v>21</v>
      </c>
      <c r="D14" s="88" t="s">
        <v>21</v>
      </c>
      <c r="E14" s="92" t="s">
        <v>1318</v>
      </c>
      <c r="F14" s="83" t="s">
        <v>1186</v>
      </c>
      <c r="G14" s="83" t="s">
        <v>1317</v>
      </c>
      <c r="H14" s="83" t="s">
        <v>1696</v>
      </c>
      <c r="I14" s="83"/>
      <c r="J14" s="85" t="s">
        <v>510</v>
      </c>
      <c r="K14" s="92" t="s">
        <v>1202</v>
      </c>
      <c r="L14" s="92" t="s">
        <v>1201</v>
      </c>
      <c r="M14" s="85" t="s">
        <v>977</v>
      </c>
      <c r="N14" s="83" t="b">
        <v>0</v>
      </c>
      <c r="O14" s="84" t="s">
        <v>977</v>
      </c>
      <c r="P14" s="83" t="b">
        <v>1</v>
      </c>
      <c r="Q14" s="83" t="s">
        <v>1316</v>
      </c>
      <c r="R14" s="83" t="s">
        <v>977</v>
      </c>
      <c r="S14" s="82" t="s">
        <v>977</v>
      </c>
      <c r="T14" s="82" t="b">
        <v>1</v>
      </c>
      <c r="U14" s="82" t="s">
        <v>977</v>
      </c>
      <c r="V14" s="82" t="s">
        <v>977</v>
      </c>
      <c r="W14" s="82" t="s">
        <v>977</v>
      </c>
      <c r="X14" s="82" t="s">
        <v>977</v>
      </c>
      <c r="Y14" s="82" t="s">
        <v>977</v>
      </c>
      <c r="Z14" s="82" t="s">
        <v>977</v>
      </c>
      <c r="AA14" s="81" t="s">
        <v>605</v>
      </c>
    </row>
    <row r="15" spans="1:27" s="116" customFormat="1" ht="157.5" x14ac:dyDescent="0.25">
      <c r="A15" s="115" t="s">
        <v>454</v>
      </c>
      <c r="B15" s="77" t="s">
        <v>1616</v>
      </c>
      <c r="C15" s="83" t="s">
        <v>470</v>
      </c>
      <c r="D15" s="88" t="s">
        <v>470</v>
      </c>
      <c r="E15" s="92" t="s">
        <v>1325</v>
      </c>
      <c r="F15" s="83" t="s">
        <v>1186</v>
      </c>
      <c r="G15" s="83" t="s">
        <v>1324</v>
      </c>
      <c r="H15" s="83" t="s">
        <v>1691</v>
      </c>
      <c r="I15" s="83"/>
      <c r="J15" s="85" t="s">
        <v>510</v>
      </c>
      <c r="K15" s="92" t="s">
        <v>1222</v>
      </c>
      <c r="L15" s="92" t="s">
        <v>1221</v>
      </c>
      <c r="M15" s="85" t="s">
        <v>977</v>
      </c>
      <c r="N15" s="83" t="b">
        <v>0</v>
      </c>
      <c r="O15" s="84" t="s">
        <v>977</v>
      </c>
      <c r="P15" s="83" t="b">
        <v>0</v>
      </c>
      <c r="Q15" s="83" t="s">
        <v>977</v>
      </c>
      <c r="R15" s="96" t="s">
        <v>1323</v>
      </c>
      <c r="S15" s="82" t="b">
        <v>1</v>
      </c>
      <c r="T15" s="82" t="s">
        <v>977</v>
      </c>
      <c r="U15" s="82" t="s">
        <v>977</v>
      </c>
      <c r="V15" s="82" t="s">
        <v>977</v>
      </c>
      <c r="W15" s="82" t="b">
        <v>1</v>
      </c>
      <c r="X15" s="82" t="s">
        <v>977</v>
      </c>
      <c r="Y15" s="82" t="s">
        <v>977</v>
      </c>
      <c r="Z15" s="82" t="s">
        <v>977</v>
      </c>
      <c r="AA15" s="81" t="s">
        <v>605</v>
      </c>
    </row>
    <row r="16" spans="1:27" s="116" customFormat="1" ht="141.75" x14ac:dyDescent="0.25">
      <c r="A16" s="115" t="s">
        <v>454</v>
      </c>
      <c r="B16" s="77" t="s">
        <v>1613</v>
      </c>
      <c r="C16" s="83" t="s">
        <v>469</v>
      </c>
      <c r="D16" s="88" t="s">
        <v>469</v>
      </c>
      <c r="E16" s="92" t="s">
        <v>1330</v>
      </c>
      <c r="F16" s="83" t="s">
        <v>1186</v>
      </c>
      <c r="G16" s="83" t="s">
        <v>1329</v>
      </c>
      <c r="H16" s="83" t="s">
        <v>1693</v>
      </c>
      <c r="I16" s="83"/>
      <c r="J16" s="85" t="s">
        <v>510</v>
      </c>
      <c r="K16" s="92" t="s">
        <v>1328</v>
      </c>
      <c r="L16" s="92" t="s">
        <v>1327</v>
      </c>
      <c r="M16" s="85" t="s">
        <v>977</v>
      </c>
      <c r="N16" s="83" t="b">
        <v>0</v>
      </c>
      <c r="O16" s="84" t="s">
        <v>977</v>
      </c>
      <c r="P16" s="83" t="b">
        <v>0</v>
      </c>
      <c r="Q16" s="83" t="s">
        <v>977</v>
      </c>
      <c r="R16" s="83" t="s">
        <v>1326</v>
      </c>
      <c r="S16" s="82" t="s">
        <v>977</v>
      </c>
      <c r="T16" s="82" t="s">
        <v>977</v>
      </c>
      <c r="U16" s="82" t="s">
        <v>977</v>
      </c>
      <c r="V16" s="82" t="s">
        <v>977</v>
      </c>
      <c r="W16" s="82" t="s">
        <v>977</v>
      </c>
      <c r="X16" s="82" t="s">
        <v>977</v>
      </c>
      <c r="Y16" s="82" t="s">
        <v>977</v>
      </c>
      <c r="Z16" s="82" t="s">
        <v>977</v>
      </c>
      <c r="AA16" s="93" t="s">
        <v>605</v>
      </c>
    </row>
    <row r="17" spans="1:27" s="116" customFormat="1" ht="173.25" x14ac:dyDescent="0.25">
      <c r="A17" s="82" t="b">
        <v>0</v>
      </c>
      <c r="B17" s="77" t="s">
        <v>1620</v>
      </c>
      <c r="C17" s="83" t="s">
        <v>12</v>
      </c>
      <c r="D17" s="88" t="s">
        <v>12</v>
      </c>
      <c r="E17" s="92" t="s">
        <v>1655</v>
      </c>
      <c r="F17" s="83" t="s">
        <v>1186</v>
      </c>
      <c r="G17" s="83" t="s">
        <v>1208</v>
      </c>
      <c r="H17" s="117" t="s">
        <v>1688</v>
      </c>
      <c r="I17" s="83"/>
      <c r="J17" s="85" t="s">
        <v>510</v>
      </c>
      <c r="K17" s="92" t="s">
        <v>1215</v>
      </c>
      <c r="L17" s="92" t="s">
        <v>1214</v>
      </c>
      <c r="M17" s="85" t="s">
        <v>1213</v>
      </c>
      <c r="N17" s="83" t="b">
        <v>0</v>
      </c>
      <c r="O17" s="84" t="s">
        <v>977</v>
      </c>
      <c r="P17" s="83" t="b">
        <v>0</v>
      </c>
      <c r="Q17" s="83" t="s">
        <v>977</v>
      </c>
      <c r="R17" s="83" t="s">
        <v>1205</v>
      </c>
      <c r="S17" s="82" t="b">
        <v>1</v>
      </c>
      <c r="T17" s="82" t="s">
        <v>977</v>
      </c>
      <c r="U17" s="82" t="b">
        <v>1</v>
      </c>
      <c r="V17" s="82" t="s">
        <v>977</v>
      </c>
      <c r="W17" s="82" t="b">
        <v>1</v>
      </c>
      <c r="X17" s="82" t="s">
        <v>977</v>
      </c>
      <c r="Y17" s="82" t="s">
        <v>977</v>
      </c>
      <c r="Z17" s="82" t="s">
        <v>977</v>
      </c>
      <c r="AA17" s="81" t="s">
        <v>605</v>
      </c>
    </row>
    <row r="18" spans="1:27" s="116" customFormat="1" ht="173.25" x14ac:dyDescent="0.25">
      <c r="A18" s="115" t="s">
        <v>454</v>
      </c>
      <c r="B18" s="77" t="s">
        <v>1620</v>
      </c>
      <c r="C18" s="83" t="s">
        <v>12</v>
      </c>
      <c r="D18" s="88" t="s">
        <v>12</v>
      </c>
      <c r="E18" s="92" t="s">
        <v>1343</v>
      </c>
      <c r="F18" s="83" t="s">
        <v>1186</v>
      </c>
      <c r="G18" s="83" t="s">
        <v>1342</v>
      </c>
      <c r="H18" s="83" t="s">
        <v>1688</v>
      </c>
      <c r="I18" s="83"/>
      <c r="J18" s="85" t="s">
        <v>510</v>
      </c>
      <c r="K18" s="92" t="s">
        <v>1215</v>
      </c>
      <c r="L18" s="92" t="s">
        <v>1214</v>
      </c>
      <c r="M18" s="85" t="s">
        <v>1213</v>
      </c>
      <c r="N18" s="83" t="b">
        <v>1</v>
      </c>
      <c r="O18" s="83" t="s">
        <v>1341</v>
      </c>
      <c r="P18" s="83" t="b">
        <v>1</v>
      </c>
      <c r="Q18" s="83" t="s">
        <v>1340</v>
      </c>
      <c r="R18" s="97" t="s">
        <v>1339</v>
      </c>
      <c r="S18" s="82" t="b">
        <v>1</v>
      </c>
      <c r="T18" s="82" t="s">
        <v>977</v>
      </c>
      <c r="U18" s="82" t="b">
        <v>1</v>
      </c>
      <c r="V18" s="82" t="s">
        <v>977</v>
      </c>
      <c r="W18" s="82" t="b">
        <v>1</v>
      </c>
      <c r="X18" s="82" t="s">
        <v>977</v>
      </c>
      <c r="Y18" s="82" t="s">
        <v>977</v>
      </c>
      <c r="Z18" s="82" t="s">
        <v>977</v>
      </c>
      <c r="AA18" s="81" t="s">
        <v>605</v>
      </c>
    </row>
    <row r="19" spans="1:27" ht="204.75" x14ac:dyDescent="0.25">
      <c r="A19" s="115" t="s">
        <v>454</v>
      </c>
      <c r="B19" s="77" t="s">
        <v>1617</v>
      </c>
      <c r="C19" s="83" t="s">
        <v>468</v>
      </c>
      <c r="D19" s="114" t="s">
        <v>1699</v>
      </c>
      <c r="E19" s="92" t="s">
        <v>1334</v>
      </c>
      <c r="F19" s="83" t="s">
        <v>1333</v>
      </c>
      <c r="G19" s="111" t="s">
        <v>1332</v>
      </c>
      <c r="H19" s="83" t="s">
        <v>1690</v>
      </c>
      <c r="I19" s="83" t="s">
        <v>1331</v>
      </c>
      <c r="J19" s="85" t="s">
        <v>510</v>
      </c>
      <c r="K19" s="92"/>
      <c r="L19" s="92"/>
      <c r="M19" s="85"/>
      <c r="N19" s="83" t="b">
        <v>0</v>
      </c>
      <c r="O19" s="83" t="s">
        <v>977</v>
      </c>
      <c r="P19" s="83" t="s">
        <v>28</v>
      </c>
      <c r="Q19" s="83" t="s">
        <v>977</v>
      </c>
      <c r="R19" s="83" t="s">
        <v>977</v>
      </c>
      <c r="S19" s="82" t="s">
        <v>977</v>
      </c>
      <c r="T19" s="82" t="s">
        <v>977</v>
      </c>
      <c r="U19" s="82" t="s">
        <v>977</v>
      </c>
      <c r="V19" s="82" t="s">
        <v>977</v>
      </c>
      <c r="W19" s="82" t="s">
        <v>977</v>
      </c>
      <c r="X19" s="82" t="s">
        <v>977</v>
      </c>
      <c r="Y19" s="82" t="s">
        <v>977</v>
      </c>
      <c r="Z19" s="82" t="s">
        <v>977</v>
      </c>
      <c r="AA19" s="81"/>
    </row>
    <row r="20" spans="1:27" ht="204.75" x14ac:dyDescent="0.25">
      <c r="A20" s="115" t="s">
        <v>454</v>
      </c>
      <c r="B20" s="77" t="s">
        <v>1617</v>
      </c>
      <c r="C20" s="83" t="s">
        <v>468</v>
      </c>
      <c r="D20" s="160" t="s">
        <v>1002</v>
      </c>
      <c r="E20" s="92" t="s">
        <v>1338</v>
      </c>
      <c r="F20" s="83" t="s">
        <v>1186</v>
      </c>
      <c r="G20" s="111" t="s">
        <v>1337</v>
      </c>
      <c r="H20" s="83" t="s">
        <v>1690</v>
      </c>
      <c r="I20" s="83" t="s">
        <v>1331</v>
      </c>
      <c r="J20" s="85" t="s">
        <v>510</v>
      </c>
      <c r="K20" s="92" t="s">
        <v>1336</v>
      </c>
      <c r="L20" s="92" t="s">
        <v>1171</v>
      </c>
      <c r="M20" s="85" t="s">
        <v>977</v>
      </c>
      <c r="N20" s="83" t="b">
        <v>0</v>
      </c>
      <c r="O20" s="84" t="s">
        <v>977</v>
      </c>
      <c r="P20" s="83" t="b">
        <v>1</v>
      </c>
      <c r="Q20" s="83" t="s">
        <v>1335</v>
      </c>
      <c r="R20" s="83" t="s">
        <v>977</v>
      </c>
      <c r="S20" s="82" t="s">
        <v>977</v>
      </c>
      <c r="T20" s="82" t="s">
        <v>977</v>
      </c>
      <c r="U20" s="82" t="b">
        <v>1</v>
      </c>
      <c r="V20" s="82" t="s">
        <v>977</v>
      </c>
      <c r="W20" s="82" t="b">
        <v>1</v>
      </c>
      <c r="X20" s="82" t="s">
        <v>977</v>
      </c>
      <c r="Y20" s="82" t="b">
        <v>1</v>
      </c>
      <c r="Z20" s="82" t="b">
        <v>1</v>
      </c>
      <c r="AA20" s="81" t="s">
        <v>605</v>
      </c>
    </row>
    <row r="21" spans="1:27" ht="220.5" x14ac:dyDescent="0.25">
      <c r="A21" s="82" t="b">
        <v>0</v>
      </c>
      <c r="B21" s="77" t="s">
        <v>1619</v>
      </c>
      <c r="C21" s="83" t="s">
        <v>14</v>
      </c>
      <c r="D21" s="88" t="s">
        <v>14</v>
      </c>
      <c r="E21" s="109" t="s">
        <v>1656</v>
      </c>
      <c r="F21" s="83" t="s">
        <v>1186</v>
      </c>
      <c r="G21" s="94" t="s">
        <v>1203</v>
      </c>
      <c r="H21" s="83" t="s">
        <v>1689</v>
      </c>
      <c r="I21" s="83"/>
      <c r="J21" s="85" t="s">
        <v>510</v>
      </c>
      <c r="K21" s="92" t="s">
        <v>1207</v>
      </c>
      <c r="L21" s="92" t="s">
        <v>1206</v>
      </c>
      <c r="M21" s="85" t="s">
        <v>1213</v>
      </c>
      <c r="N21" s="83" t="b">
        <v>1</v>
      </c>
      <c r="O21" s="83" t="s">
        <v>1212</v>
      </c>
      <c r="P21" s="83" t="b">
        <v>0</v>
      </c>
      <c r="Q21" s="83" t="s">
        <v>977</v>
      </c>
      <c r="R21" s="83" t="s">
        <v>1211</v>
      </c>
      <c r="S21" s="82" t="s">
        <v>977</v>
      </c>
      <c r="T21" s="82" t="s">
        <v>977</v>
      </c>
      <c r="U21" s="82" t="s">
        <v>977</v>
      </c>
      <c r="V21" s="82" t="s">
        <v>977</v>
      </c>
      <c r="W21" s="82" t="b">
        <v>1</v>
      </c>
      <c r="X21" s="82" t="s">
        <v>977</v>
      </c>
      <c r="Y21" s="82" t="b">
        <v>1</v>
      </c>
      <c r="Z21" s="82" t="s">
        <v>977</v>
      </c>
      <c r="AA21" s="81" t="s">
        <v>605</v>
      </c>
    </row>
    <row r="22" spans="1:27" ht="220.5" x14ac:dyDescent="0.25">
      <c r="A22" s="115" t="s">
        <v>454</v>
      </c>
      <c r="B22" s="77" t="s">
        <v>1619</v>
      </c>
      <c r="C22" s="83" t="s">
        <v>14</v>
      </c>
      <c r="D22" s="88" t="s">
        <v>14</v>
      </c>
      <c r="E22" s="109" t="s">
        <v>1322</v>
      </c>
      <c r="F22" s="83" t="s">
        <v>1186</v>
      </c>
      <c r="G22" s="83" t="s">
        <v>1398</v>
      </c>
      <c r="H22" s="158" t="s">
        <v>1689</v>
      </c>
      <c r="I22" s="83"/>
      <c r="J22" s="85" t="s">
        <v>510</v>
      </c>
      <c r="K22" s="92" t="s">
        <v>1207</v>
      </c>
      <c r="L22" s="92" t="s">
        <v>1206</v>
      </c>
      <c r="M22" s="85" t="s">
        <v>1213</v>
      </c>
      <c r="N22" s="83" t="b">
        <v>1</v>
      </c>
      <c r="O22" s="83" t="s">
        <v>1321</v>
      </c>
      <c r="P22" s="83" t="b">
        <v>1</v>
      </c>
      <c r="Q22" s="83" t="s">
        <v>1320</v>
      </c>
      <c r="R22" s="138" t="s">
        <v>1319</v>
      </c>
      <c r="S22" s="82" t="s">
        <v>977</v>
      </c>
      <c r="T22" s="82" t="s">
        <v>977</v>
      </c>
      <c r="U22" s="82" t="b">
        <v>1</v>
      </c>
      <c r="V22" s="82" t="s">
        <v>977</v>
      </c>
      <c r="W22" s="82" t="b">
        <v>1</v>
      </c>
      <c r="X22" s="82" t="s">
        <v>977</v>
      </c>
      <c r="Y22" s="82" t="b">
        <v>1</v>
      </c>
      <c r="Z22" s="82" t="s">
        <v>977</v>
      </c>
      <c r="AA22" s="85" t="s">
        <v>605</v>
      </c>
    </row>
    <row r="23" spans="1:27" ht="157.5" x14ac:dyDescent="0.25">
      <c r="A23" s="115" t="s">
        <v>454</v>
      </c>
      <c r="B23" s="77" t="s">
        <v>1614</v>
      </c>
      <c r="C23" s="83" t="s">
        <v>471</v>
      </c>
      <c r="D23" s="88" t="s">
        <v>471</v>
      </c>
      <c r="E23" s="92" t="s">
        <v>1315</v>
      </c>
      <c r="F23" s="83" t="s">
        <v>1186</v>
      </c>
      <c r="G23" s="83" t="s">
        <v>1314</v>
      </c>
      <c r="H23" s="83" t="s">
        <v>1692</v>
      </c>
      <c r="I23" s="83"/>
      <c r="J23" s="85" t="s">
        <v>510</v>
      </c>
      <c r="K23" s="92" t="s">
        <v>1313</v>
      </c>
      <c r="L23" s="92" t="s">
        <v>1312</v>
      </c>
      <c r="M23" s="85" t="s">
        <v>977</v>
      </c>
      <c r="N23" s="83" t="b">
        <v>0</v>
      </c>
      <c r="O23" s="84" t="s">
        <v>977</v>
      </c>
      <c r="P23" s="83" t="b">
        <v>1</v>
      </c>
      <c r="Q23" s="83" t="s">
        <v>1311</v>
      </c>
      <c r="R23" s="83" t="s">
        <v>1310</v>
      </c>
      <c r="S23" s="82" t="s">
        <v>977</v>
      </c>
      <c r="T23" s="82" t="s">
        <v>977</v>
      </c>
      <c r="U23" s="82" t="s">
        <v>977</v>
      </c>
      <c r="V23" s="82" t="s">
        <v>977</v>
      </c>
      <c r="W23" s="82" t="b">
        <v>1</v>
      </c>
      <c r="X23" s="82" t="s">
        <v>977</v>
      </c>
      <c r="Y23" s="82" t="b">
        <v>1</v>
      </c>
      <c r="Z23" s="82" t="s">
        <v>977</v>
      </c>
      <c r="AA23" s="93" t="s">
        <v>605</v>
      </c>
    </row>
    <row r="24" spans="1:27" ht="94.5" x14ac:dyDescent="0.25">
      <c r="A24" s="82" t="s">
        <v>455</v>
      </c>
      <c r="B24" s="77" t="s">
        <v>1606</v>
      </c>
      <c r="C24" s="83" t="s">
        <v>476</v>
      </c>
      <c r="D24" s="88" t="s">
        <v>476</v>
      </c>
      <c r="E24" s="92" t="s">
        <v>1293</v>
      </c>
      <c r="F24" s="83" t="s">
        <v>1174</v>
      </c>
      <c r="G24" s="83" t="s">
        <v>1289</v>
      </c>
      <c r="H24" s="83" t="s">
        <v>1716</v>
      </c>
      <c r="I24" s="83" t="s">
        <v>1705</v>
      </c>
      <c r="J24" s="85" t="s">
        <v>510</v>
      </c>
      <c r="K24" s="92" t="s">
        <v>1172</v>
      </c>
      <c r="L24" s="92" t="s">
        <v>1171</v>
      </c>
      <c r="M24" s="85" t="s">
        <v>977</v>
      </c>
      <c r="N24" s="83" t="b">
        <v>0</v>
      </c>
      <c r="O24" s="84" t="s">
        <v>977</v>
      </c>
      <c r="P24" s="83" t="b">
        <v>0</v>
      </c>
      <c r="Q24" s="83" t="s">
        <v>977</v>
      </c>
      <c r="R24" s="83" t="s">
        <v>977</v>
      </c>
      <c r="S24" s="82" t="s">
        <v>977</v>
      </c>
      <c r="T24" s="82" t="s">
        <v>977</v>
      </c>
      <c r="U24" s="82" t="s">
        <v>977</v>
      </c>
      <c r="V24" s="82" t="s">
        <v>977</v>
      </c>
      <c r="W24" s="82" t="b">
        <v>1</v>
      </c>
      <c r="X24" s="82" t="s">
        <v>977</v>
      </c>
      <c r="Y24" s="82" t="s">
        <v>977</v>
      </c>
      <c r="Z24" s="82" t="s">
        <v>977</v>
      </c>
      <c r="AA24" s="81" t="s">
        <v>605</v>
      </c>
    </row>
    <row r="25" spans="1:27" ht="94.5" x14ac:dyDescent="0.25">
      <c r="A25" s="82" t="s">
        <v>455</v>
      </c>
      <c r="B25" s="77" t="s">
        <v>1608</v>
      </c>
      <c r="C25" s="83" t="s">
        <v>478</v>
      </c>
      <c r="D25" s="88" t="s">
        <v>478</v>
      </c>
      <c r="E25" s="92" t="s">
        <v>1290</v>
      </c>
      <c r="F25" s="83" t="s">
        <v>1174</v>
      </c>
      <c r="G25" s="83" t="s">
        <v>1289</v>
      </c>
      <c r="H25" s="83" t="s">
        <v>1716</v>
      </c>
      <c r="I25" s="83" t="s">
        <v>1705</v>
      </c>
      <c r="J25" s="85" t="s">
        <v>510</v>
      </c>
      <c r="K25" s="92" t="s">
        <v>1172</v>
      </c>
      <c r="L25" s="92" t="s">
        <v>1171</v>
      </c>
      <c r="M25" s="85" t="s">
        <v>977</v>
      </c>
      <c r="N25" s="83" t="b">
        <v>0</v>
      </c>
      <c r="O25" s="84" t="s">
        <v>977</v>
      </c>
      <c r="P25" s="83" t="b">
        <v>0</v>
      </c>
      <c r="Q25" s="83" t="s">
        <v>977</v>
      </c>
      <c r="R25" s="83" t="s">
        <v>977</v>
      </c>
      <c r="S25" s="82" t="s">
        <v>977</v>
      </c>
      <c r="T25" s="82" t="s">
        <v>977</v>
      </c>
      <c r="U25" s="82" t="s">
        <v>977</v>
      </c>
      <c r="V25" s="82" t="b">
        <v>1</v>
      </c>
      <c r="W25" s="82" t="b">
        <v>1</v>
      </c>
      <c r="X25" s="82" t="b">
        <v>1</v>
      </c>
      <c r="Y25" s="82" t="s">
        <v>977</v>
      </c>
      <c r="Z25" s="82" t="s">
        <v>977</v>
      </c>
      <c r="AA25" s="81" t="s">
        <v>605</v>
      </c>
    </row>
    <row r="26" spans="1:27" ht="126" x14ac:dyDescent="0.25">
      <c r="A26" s="115" t="s">
        <v>454</v>
      </c>
      <c r="B26" s="77" t="s">
        <v>1607</v>
      </c>
      <c r="C26" s="83" t="s">
        <v>11</v>
      </c>
      <c r="D26" s="88" t="s">
        <v>11</v>
      </c>
      <c r="E26" s="92" t="s">
        <v>1370</v>
      </c>
      <c r="F26" s="83" t="s">
        <v>1174</v>
      </c>
      <c r="G26" s="119" t="s">
        <v>1369</v>
      </c>
      <c r="H26" s="83" t="s">
        <v>1695</v>
      </c>
      <c r="I26" s="83"/>
      <c r="J26" s="85" t="s">
        <v>510</v>
      </c>
      <c r="K26" s="92" t="s">
        <v>1172</v>
      </c>
      <c r="L26" s="92" t="s">
        <v>1171</v>
      </c>
      <c r="M26" s="85" t="s">
        <v>1368</v>
      </c>
      <c r="N26" s="83" t="b">
        <v>1</v>
      </c>
      <c r="O26" s="83" t="s">
        <v>1367</v>
      </c>
      <c r="P26" s="83" t="b">
        <v>1</v>
      </c>
      <c r="Q26" s="83" t="s">
        <v>1366</v>
      </c>
      <c r="R26" s="96" t="s">
        <v>1365</v>
      </c>
      <c r="S26" s="82" t="s">
        <v>977</v>
      </c>
      <c r="T26" s="82" t="b">
        <v>1</v>
      </c>
      <c r="U26" s="82" t="s">
        <v>977</v>
      </c>
      <c r="V26" s="82" t="s">
        <v>977</v>
      </c>
      <c r="W26" s="82" t="s">
        <v>977</v>
      </c>
      <c r="X26" s="82" t="s">
        <v>977</v>
      </c>
      <c r="Y26" s="82" t="b">
        <v>1</v>
      </c>
      <c r="Z26" s="82" t="b">
        <v>1</v>
      </c>
      <c r="AA26" s="81" t="s">
        <v>605</v>
      </c>
    </row>
    <row r="27" spans="1:27" ht="126" x14ac:dyDescent="0.25">
      <c r="A27" s="115" t="s">
        <v>454</v>
      </c>
      <c r="B27" s="77" t="s">
        <v>1607</v>
      </c>
      <c r="C27" s="83" t="s">
        <v>11</v>
      </c>
      <c r="D27" s="88" t="s">
        <v>1077</v>
      </c>
      <c r="E27" s="137" t="s">
        <v>1364</v>
      </c>
      <c r="F27" s="83" t="s">
        <v>1193</v>
      </c>
      <c r="G27" s="83" t="s">
        <v>1363</v>
      </c>
      <c r="H27" s="83" t="s">
        <v>1695</v>
      </c>
      <c r="I27" s="83"/>
      <c r="J27" s="85" t="s">
        <v>510</v>
      </c>
      <c r="K27" s="92" t="s">
        <v>28</v>
      </c>
      <c r="L27" s="92" t="s">
        <v>28</v>
      </c>
      <c r="M27" s="85" t="s">
        <v>1362</v>
      </c>
      <c r="N27" s="83" t="b">
        <v>0</v>
      </c>
      <c r="O27" s="84" t="s">
        <v>977</v>
      </c>
      <c r="P27" s="83" t="b">
        <v>0</v>
      </c>
      <c r="Q27" s="83" t="s">
        <v>977</v>
      </c>
      <c r="R27" s="83" t="s">
        <v>977</v>
      </c>
      <c r="S27" s="82" t="s">
        <v>977</v>
      </c>
      <c r="T27" s="82" t="b">
        <v>1</v>
      </c>
      <c r="U27" s="82" t="s">
        <v>977</v>
      </c>
      <c r="V27" s="82" t="s">
        <v>977</v>
      </c>
      <c r="W27" s="82" t="s">
        <v>977</v>
      </c>
      <c r="X27" s="82" t="s">
        <v>977</v>
      </c>
      <c r="Y27" s="82" t="b">
        <v>1</v>
      </c>
      <c r="Z27" s="82" t="b">
        <v>1</v>
      </c>
      <c r="AA27" s="81" t="s">
        <v>605</v>
      </c>
    </row>
    <row r="28" spans="1:27" ht="94.5" x14ac:dyDescent="0.25">
      <c r="A28" s="115" t="s">
        <v>454</v>
      </c>
      <c r="B28" s="77" t="s">
        <v>1610</v>
      </c>
      <c r="C28" s="83" t="s">
        <v>467</v>
      </c>
      <c r="D28" s="88" t="s">
        <v>467</v>
      </c>
      <c r="E28" s="92" t="s">
        <v>1347</v>
      </c>
      <c r="F28" s="83" t="s">
        <v>1186</v>
      </c>
      <c r="G28" s="83" t="s">
        <v>1346</v>
      </c>
      <c r="H28" s="83" t="s">
        <v>1694</v>
      </c>
      <c r="I28" s="83"/>
      <c r="J28" s="85" t="s">
        <v>510</v>
      </c>
      <c r="K28" s="92" t="s">
        <v>1222</v>
      </c>
      <c r="L28" s="92" t="s">
        <v>1221</v>
      </c>
      <c r="M28" s="85" t="s">
        <v>977</v>
      </c>
      <c r="N28" s="83" t="b">
        <v>0</v>
      </c>
      <c r="O28" s="84" t="s">
        <v>977</v>
      </c>
      <c r="P28" s="83" t="b">
        <v>1</v>
      </c>
      <c r="Q28" s="83" t="s">
        <v>1345</v>
      </c>
      <c r="R28" s="97" t="s">
        <v>1344</v>
      </c>
      <c r="S28" s="82" t="s">
        <v>977</v>
      </c>
      <c r="T28" s="82" t="b">
        <v>1</v>
      </c>
      <c r="U28" s="82" t="s">
        <v>977</v>
      </c>
      <c r="V28" s="82" t="s">
        <v>977</v>
      </c>
      <c r="W28" s="82" t="s">
        <v>977</v>
      </c>
      <c r="X28" s="82" t="s">
        <v>977</v>
      </c>
      <c r="Y28" s="82" t="s">
        <v>977</v>
      </c>
      <c r="Z28" s="82" t="s">
        <v>977</v>
      </c>
      <c r="AA28" s="81" t="s">
        <v>605</v>
      </c>
    </row>
    <row r="29" spans="1:27" ht="94.5" x14ac:dyDescent="0.25">
      <c r="A29" s="115" t="s">
        <v>454</v>
      </c>
      <c r="B29" s="77" t="s">
        <v>1638</v>
      </c>
      <c r="C29" s="83" t="s">
        <v>465</v>
      </c>
      <c r="D29" s="88" t="s">
        <v>465</v>
      </c>
      <c r="E29" s="92" t="s">
        <v>1372</v>
      </c>
      <c r="F29" s="85" t="s">
        <v>1174</v>
      </c>
      <c r="G29" s="119" t="s">
        <v>1371</v>
      </c>
      <c r="H29" s="83" t="s">
        <v>1697</v>
      </c>
      <c r="I29" s="83"/>
      <c r="J29" s="85" t="s">
        <v>510</v>
      </c>
      <c r="K29" s="86" t="s">
        <v>1172</v>
      </c>
      <c r="L29" s="86" t="s">
        <v>1171</v>
      </c>
      <c r="M29" s="85" t="s">
        <v>977</v>
      </c>
      <c r="N29" s="83" t="b">
        <v>0</v>
      </c>
      <c r="O29" s="84" t="s">
        <v>977</v>
      </c>
      <c r="P29" s="83" t="b">
        <v>0</v>
      </c>
      <c r="Q29" s="83" t="s">
        <v>977</v>
      </c>
      <c r="R29" s="83" t="s">
        <v>977</v>
      </c>
      <c r="S29" s="82" t="b">
        <v>1</v>
      </c>
      <c r="T29" s="82" t="s">
        <v>977</v>
      </c>
      <c r="U29" s="82" t="s">
        <v>977</v>
      </c>
      <c r="V29" s="82" t="s">
        <v>977</v>
      </c>
      <c r="W29" s="82" t="s">
        <v>977</v>
      </c>
      <c r="X29" s="82" t="s">
        <v>977</v>
      </c>
      <c r="Y29" s="82" t="s">
        <v>977</v>
      </c>
      <c r="Z29" s="82" t="s">
        <v>977</v>
      </c>
      <c r="AA29" s="81" t="s">
        <v>605</v>
      </c>
    </row>
    <row r="30" spans="1:27" ht="94.5" x14ac:dyDescent="0.25">
      <c r="A30" s="82" t="s">
        <v>455</v>
      </c>
      <c r="B30" s="77" t="s">
        <v>1639</v>
      </c>
      <c r="C30" s="83" t="s">
        <v>13</v>
      </c>
      <c r="D30" s="88" t="s">
        <v>13</v>
      </c>
      <c r="E30" s="92" t="s">
        <v>1274</v>
      </c>
      <c r="F30" s="85" t="s">
        <v>1174</v>
      </c>
      <c r="G30" s="83" t="s">
        <v>1273</v>
      </c>
      <c r="H30" s="83" t="s">
        <v>1715</v>
      </c>
      <c r="I30" s="83" t="s">
        <v>1705</v>
      </c>
      <c r="J30" s="85" t="s">
        <v>510</v>
      </c>
      <c r="K30" s="86" t="s">
        <v>1172</v>
      </c>
      <c r="L30" s="86" t="s">
        <v>1171</v>
      </c>
      <c r="M30" s="85" t="s">
        <v>977</v>
      </c>
      <c r="N30" s="83" t="b">
        <v>1</v>
      </c>
      <c r="O30" s="83" t="s">
        <v>1235</v>
      </c>
      <c r="P30" s="83" t="b">
        <v>0</v>
      </c>
      <c r="Q30" s="83" t="s">
        <v>977</v>
      </c>
      <c r="R30" s="83" t="s">
        <v>977</v>
      </c>
      <c r="S30" s="82" t="s">
        <v>977</v>
      </c>
      <c r="T30" s="82" t="s">
        <v>977</v>
      </c>
      <c r="U30" s="82" t="s">
        <v>977</v>
      </c>
      <c r="V30" s="82" t="s">
        <v>977</v>
      </c>
      <c r="W30" s="82" t="s">
        <v>977</v>
      </c>
      <c r="X30" s="82" t="s">
        <v>977</v>
      </c>
      <c r="Y30" s="82" t="b">
        <v>1</v>
      </c>
      <c r="Z30" s="82" t="s">
        <v>977</v>
      </c>
      <c r="AA30" s="81" t="s">
        <v>605</v>
      </c>
    </row>
    <row r="31" spans="1:27" ht="78.75" x14ac:dyDescent="0.25">
      <c r="A31" s="82" t="b">
        <v>0</v>
      </c>
      <c r="B31" s="77" t="s">
        <v>1609</v>
      </c>
      <c r="C31" s="83" t="s">
        <v>493</v>
      </c>
      <c r="D31" s="88" t="s">
        <v>493</v>
      </c>
      <c r="E31" s="92" t="s">
        <v>1194</v>
      </c>
      <c r="F31" s="83" t="s">
        <v>1193</v>
      </c>
      <c r="G31" s="83" t="s">
        <v>1192</v>
      </c>
      <c r="H31" s="83" t="s">
        <v>1707</v>
      </c>
      <c r="I31" s="83"/>
      <c r="J31" s="85" t="s">
        <v>510</v>
      </c>
      <c r="K31" s="92" t="s">
        <v>28</v>
      </c>
      <c r="L31" s="92" t="s">
        <v>28</v>
      </c>
      <c r="M31" s="85" t="s">
        <v>977</v>
      </c>
      <c r="N31" s="83" t="b">
        <v>0</v>
      </c>
      <c r="O31" s="84" t="s">
        <v>977</v>
      </c>
      <c r="P31" s="83" t="b">
        <v>0</v>
      </c>
      <c r="Q31" s="83" t="s">
        <v>977</v>
      </c>
      <c r="R31" s="83" t="s">
        <v>977</v>
      </c>
      <c r="S31" s="89" t="s">
        <v>977</v>
      </c>
      <c r="T31" s="89" t="s">
        <v>977</v>
      </c>
      <c r="U31" s="89" t="s">
        <v>977</v>
      </c>
      <c r="V31" s="89" t="s">
        <v>977</v>
      </c>
      <c r="W31" s="89" t="s">
        <v>977</v>
      </c>
      <c r="X31" s="89" t="s">
        <v>977</v>
      </c>
      <c r="Y31" s="89" t="s">
        <v>977</v>
      </c>
      <c r="Z31" s="89" t="s">
        <v>977</v>
      </c>
      <c r="AA31" s="81" t="s">
        <v>605</v>
      </c>
    </row>
    <row r="32" spans="1:27" ht="78.75" x14ac:dyDescent="0.25">
      <c r="A32" s="82" t="s">
        <v>455</v>
      </c>
      <c r="B32" s="77" t="s">
        <v>1624</v>
      </c>
      <c r="C32" s="83" t="s">
        <v>480</v>
      </c>
      <c r="D32" s="88" t="s">
        <v>480</v>
      </c>
      <c r="E32" s="92" t="s">
        <v>1282</v>
      </c>
      <c r="F32" s="83" t="s">
        <v>1186</v>
      </c>
      <c r="G32" s="83" t="s">
        <v>445</v>
      </c>
      <c r="H32" s="83" t="s">
        <v>1717</v>
      </c>
      <c r="I32" s="83" t="s">
        <v>1705</v>
      </c>
      <c r="J32" s="85" t="s">
        <v>1281</v>
      </c>
      <c r="K32" s="92" t="s">
        <v>1280</v>
      </c>
      <c r="L32" s="92" t="s">
        <v>1280</v>
      </c>
      <c r="M32" s="85" t="s">
        <v>977</v>
      </c>
      <c r="N32" s="83" t="b">
        <v>0</v>
      </c>
      <c r="O32" s="84" t="s">
        <v>977</v>
      </c>
      <c r="P32" s="83" t="b">
        <v>0</v>
      </c>
      <c r="Q32" s="83" t="s">
        <v>977</v>
      </c>
      <c r="R32" s="83" t="s">
        <v>977</v>
      </c>
      <c r="S32" s="82" t="s">
        <v>977</v>
      </c>
      <c r="T32" s="82" t="s">
        <v>977</v>
      </c>
      <c r="U32" s="82" t="s">
        <v>977</v>
      </c>
      <c r="V32" s="82" t="b">
        <v>1</v>
      </c>
      <c r="W32" s="82" t="b">
        <v>1</v>
      </c>
      <c r="X32" s="82" t="b">
        <v>1</v>
      </c>
      <c r="Y32" s="82" t="s">
        <v>977</v>
      </c>
      <c r="Z32" s="82" t="s">
        <v>977</v>
      </c>
      <c r="AA32" s="81" t="s">
        <v>605</v>
      </c>
    </row>
    <row r="33" spans="1:27" ht="236.25" x14ac:dyDescent="0.25">
      <c r="A33" s="82" t="s">
        <v>455</v>
      </c>
      <c r="B33" s="77" t="s">
        <v>1625</v>
      </c>
      <c r="C33" s="83" t="s">
        <v>473</v>
      </c>
      <c r="D33" s="88" t="s">
        <v>473</v>
      </c>
      <c r="E33" s="92" t="s">
        <v>1303</v>
      </c>
      <c r="F33" s="83" t="s">
        <v>1174</v>
      </c>
      <c r="G33" s="83" t="s">
        <v>1302</v>
      </c>
      <c r="H33" s="83" t="s">
        <v>1702</v>
      </c>
      <c r="I33" s="83" t="s">
        <v>1705</v>
      </c>
      <c r="J33" s="85" t="s">
        <v>1301</v>
      </c>
      <c r="K33" s="92" t="s">
        <v>1172</v>
      </c>
      <c r="L33" s="92" t="s">
        <v>1171</v>
      </c>
      <c r="M33" s="85" t="s">
        <v>977</v>
      </c>
      <c r="N33" s="83" t="b">
        <v>0</v>
      </c>
      <c r="O33" s="84" t="s">
        <v>977</v>
      </c>
      <c r="P33" s="83" t="b">
        <v>1</v>
      </c>
      <c r="Q33" s="83" t="s">
        <v>1300</v>
      </c>
      <c r="R33" s="83"/>
      <c r="S33" s="82" t="s">
        <v>977</v>
      </c>
      <c r="T33" s="82" t="s">
        <v>977</v>
      </c>
      <c r="U33" s="82" t="s">
        <v>977</v>
      </c>
      <c r="V33" s="82" t="b">
        <v>1</v>
      </c>
      <c r="W33" s="82" t="b">
        <v>1</v>
      </c>
      <c r="X33" s="82" t="b">
        <v>1</v>
      </c>
      <c r="Y33" s="82" t="s">
        <v>977</v>
      </c>
      <c r="Z33" s="82" t="s">
        <v>977</v>
      </c>
      <c r="AA33" s="81" t="s">
        <v>605</v>
      </c>
    </row>
    <row r="34" spans="1:27" ht="94.5" x14ac:dyDescent="0.25">
      <c r="A34" s="82" t="s">
        <v>455</v>
      </c>
      <c r="B34" s="77" t="s">
        <v>977</v>
      </c>
      <c r="C34" s="83" t="s">
        <v>477</v>
      </c>
      <c r="D34" s="88" t="s">
        <v>477</v>
      </c>
      <c r="E34" s="92" t="s">
        <v>1292</v>
      </c>
      <c r="F34" s="85" t="s">
        <v>1174</v>
      </c>
      <c r="G34" s="83" t="s">
        <v>421</v>
      </c>
      <c r="H34" s="83" t="s">
        <v>1713</v>
      </c>
      <c r="I34" s="83" t="s">
        <v>1705</v>
      </c>
      <c r="J34" s="83" t="s">
        <v>1291</v>
      </c>
      <c r="K34" s="86" t="s">
        <v>1172</v>
      </c>
      <c r="L34" s="86" t="s">
        <v>1171</v>
      </c>
      <c r="M34" s="85" t="s">
        <v>977</v>
      </c>
      <c r="N34" s="83" t="b">
        <v>0</v>
      </c>
      <c r="O34" s="84" t="s">
        <v>977</v>
      </c>
      <c r="P34" s="83" t="b">
        <v>0</v>
      </c>
      <c r="Q34" s="83" t="s">
        <v>977</v>
      </c>
      <c r="R34" s="83" t="s">
        <v>977</v>
      </c>
      <c r="S34" s="82" t="s">
        <v>977</v>
      </c>
      <c r="T34" s="82" t="s">
        <v>977</v>
      </c>
      <c r="U34" s="82" t="s">
        <v>977</v>
      </c>
      <c r="V34" s="82" t="s">
        <v>977</v>
      </c>
      <c r="W34" s="82" t="b">
        <v>1</v>
      </c>
      <c r="X34" s="82" t="s">
        <v>977</v>
      </c>
      <c r="Y34" s="82" t="s">
        <v>977</v>
      </c>
      <c r="Z34" s="82" t="s">
        <v>977</v>
      </c>
      <c r="AA34" s="81" t="s">
        <v>605</v>
      </c>
    </row>
    <row r="35" spans="1:27" ht="31.5" x14ac:dyDescent="0.25">
      <c r="A35" s="82" t="b">
        <v>0</v>
      </c>
      <c r="B35" s="77" t="s">
        <v>1605</v>
      </c>
      <c r="C35" s="83" t="s">
        <v>23</v>
      </c>
      <c r="D35" s="88" t="s">
        <v>23</v>
      </c>
      <c r="E35" s="92" t="s">
        <v>1198</v>
      </c>
      <c r="F35" s="83" t="s">
        <v>1174</v>
      </c>
      <c r="G35" s="83" t="s">
        <v>510</v>
      </c>
      <c r="H35" s="83" t="s">
        <v>510</v>
      </c>
      <c r="I35" s="83"/>
      <c r="J35" s="85" t="s">
        <v>510</v>
      </c>
      <c r="K35" s="92" t="s">
        <v>1172</v>
      </c>
      <c r="L35" s="92" t="s">
        <v>1171</v>
      </c>
      <c r="M35" s="85" t="s">
        <v>977</v>
      </c>
      <c r="N35" s="83" t="b">
        <v>1</v>
      </c>
      <c r="O35" s="83" t="s">
        <v>1197</v>
      </c>
      <c r="P35" s="83" t="b">
        <v>0</v>
      </c>
      <c r="Q35" s="83" t="s">
        <v>977</v>
      </c>
      <c r="R35" s="83" t="s">
        <v>977</v>
      </c>
      <c r="S35" s="89" t="s">
        <v>977</v>
      </c>
      <c r="T35" s="89" t="s">
        <v>977</v>
      </c>
      <c r="U35" s="89" t="s">
        <v>977</v>
      </c>
      <c r="V35" s="89" t="s">
        <v>977</v>
      </c>
      <c r="W35" s="89" t="s">
        <v>977</v>
      </c>
      <c r="X35" s="89" t="s">
        <v>977</v>
      </c>
      <c r="Y35" s="89" t="s">
        <v>977</v>
      </c>
      <c r="Z35" s="89" t="s">
        <v>977</v>
      </c>
      <c r="AA35" s="81" t="s">
        <v>605</v>
      </c>
    </row>
    <row r="36" spans="1:27" ht="31.5" x14ac:dyDescent="0.25">
      <c r="A36" s="115" t="s">
        <v>454</v>
      </c>
      <c r="B36" s="77" t="s">
        <v>1649</v>
      </c>
      <c r="C36" s="83" t="s">
        <v>108</v>
      </c>
      <c r="D36" s="88" t="s">
        <v>1359</v>
      </c>
      <c r="E36" s="92" t="s">
        <v>1358</v>
      </c>
      <c r="F36" s="83" t="s">
        <v>1174</v>
      </c>
      <c r="G36" s="83" t="s">
        <v>510</v>
      </c>
      <c r="H36" s="83" t="s">
        <v>510</v>
      </c>
      <c r="I36" s="83"/>
      <c r="J36" s="85" t="s">
        <v>510</v>
      </c>
      <c r="K36" s="92" t="s">
        <v>1172</v>
      </c>
      <c r="L36" s="92" t="s">
        <v>1171</v>
      </c>
      <c r="M36" s="85" t="s">
        <v>1357</v>
      </c>
      <c r="N36" s="83" t="b">
        <v>0</v>
      </c>
      <c r="O36" s="84" t="s">
        <v>977</v>
      </c>
      <c r="P36" s="83" t="b">
        <v>0</v>
      </c>
      <c r="Q36" s="83" t="s">
        <v>977</v>
      </c>
      <c r="R36" s="83" t="s">
        <v>977</v>
      </c>
      <c r="S36" s="89" t="s">
        <v>977</v>
      </c>
      <c r="T36" s="89" t="s">
        <v>977</v>
      </c>
      <c r="U36" s="89" t="s">
        <v>977</v>
      </c>
      <c r="V36" s="89" t="s">
        <v>977</v>
      </c>
      <c r="W36" s="89" t="s">
        <v>977</v>
      </c>
      <c r="X36" s="89" t="s">
        <v>977</v>
      </c>
      <c r="Y36" s="89" t="s">
        <v>977</v>
      </c>
      <c r="Z36" s="89" t="s">
        <v>977</v>
      </c>
      <c r="AA36" s="81" t="s">
        <v>605</v>
      </c>
    </row>
    <row r="37" spans="1:27" ht="15.75" x14ac:dyDescent="0.25">
      <c r="A37" s="115" t="s">
        <v>454</v>
      </c>
      <c r="B37" s="77" t="s">
        <v>1649</v>
      </c>
      <c r="C37" s="83" t="s">
        <v>108</v>
      </c>
      <c r="D37" s="88" t="s">
        <v>599</v>
      </c>
      <c r="E37" s="137" t="s">
        <v>1361</v>
      </c>
      <c r="F37" s="83" t="s">
        <v>1193</v>
      </c>
      <c r="G37" s="83" t="s">
        <v>510</v>
      </c>
      <c r="H37" s="83" t="s">
        <v>510</v>
      </c>
      <c r="I37" s="83"/>
      <c r="J37" s="85" t="s">
        <v>510</v>
      </c>
      <c r="K37" s="92" t="s">
        <v>28</v>
      </c>
      <c r="L37" s="92" t="s">
        <v>28</v>
      </c>
      <c r="M37" s="85" t="s">
        <v>1360</v>
      </c>
      <c r="N37" s="83" t="b">
        <v>0</v>
      </c>
      <c r="O37" s="84" t="s">
        <v>977</v>
      </c>
      <c r="P37" s="83" t="b">
        <v>0</v>
      </c>
      <c r="Q37" s="83" t="s">
        <v>977</v>
      </c>
      <c r="R37" s="83" t="s">
        <v>977</v>
      </c>
      <c r="S37" s="89" t="s">
        <v>977</v>
      </c>
      <c r="T37" s="89" t="s">
        <v>977</v>
      </c>
      <c r="U37" s="89" t="s">
        <v>977</v>
      </c>
      <c r="V37" s="89" t="s">
        <v>977</v>
      </c>
      <c r="W37" s="89" t="s">
        <v>977</v>
      </c>
      <c r="X37" s="89" t="s">
        <v>977</v>
      </c>
      <c r="Y37" s="89" t="s">
        <v>977</v>
      </c>
      <c r="Z37" s="89" t="s">
        <v>977</v>
      </c>
      <c r="AA37" s="81" t="s">
        <v>605</v>
      </c>
    </row>
    <row r="38" spans="1:27" ht="31.5" x14ac:dyDescent="0.25">
      <c r="A38" s="115" t="s">
        <v>454</v>
      </c>
      <c r="B38" s="77" t="s">
        <v>1612</v>
      </c>
      <c r="C38" s="83" t="s">
        <v>18</v>
      </c>
      <c r="D38" s="88" t="s">
        <v>18</v>
      </c>
      <c r="E38" s="92" t="s">
        <v>1356</v>
      </c>
      <c r="F38" s="83" t="s">
        <v>1186</v>
      </c>
      <c r="G38" s="83" t="s">
        <v>510</v>
      </c>
      <c r="H38" s="83" t="s">
        <v>510</v>
      </c>
      <c r="I38" s="83"/>
      <c r="J38" s="85" t="s">
        <v>510</v>
      </c>
      <c r="K38" s="92" t="s">
        <v>1355</v>
      </c>
      <c r="L38" s="92" t="s">
        <v>1354</v>
      </c>
      <c r="M38" s="85" t="s">
        <v>977</v>
      </c>
      <c r="N38" s="83" t="b">
        <v>1</v>
      </c>
      <c r="O38" s="83" t="s">
        <v>1353</v>
      </c>
      <c r="P38" s="83" t="b">
        <v>0</v>
      </c>
      <c r="Q38" s="83" t="s">
        <v>977</v>
      </c>
      <c r="R38" s="83" t="s">
        <v>977</v>
      </c>
      <c r="S38" s="82" t="s">
        <v>977</v>
      </c>
      <c r="T38" s="82" t="s">
        <v>977</v>
      </c>
      <c r="U38" s="82" t="s">
        <v>977</v>
      </c>
      <c r="V38" s="82" t="s">
        <v>977</v>
      </c>
      <c r="W38" s="82" t="s">
        <v>977</v>
      </c>
      <c r="X38" s="82" t="s">
        <v>977</v>
      </c>
      <c r="Y38" s="82" t="s">
        <v>977</v>
      </c>
      <c r="Z38" s="82" t="s">
        <v>977</v>
      </c>
      <c r="AA38" s="93" t="s">
        <v>605</v>
      </c>
    </row>
    <row r="39" spans="1:27" ht="78.75" x14ac:dyDescent="0.25">
      <c r="A39" s="115" t="s">
        <v>454</v>
      </c>
      <c r="B39" s="77" t="s">
        <v>1604</v>
      </c>
      <c r="C39" s="83" t="s">
        <v>466</v>
      </c>
      <c r="D39" s="88" t="s">
        <v>466</v>
      </c>
      <c r="E39" s="92" t="s">
        <v>1352</v>
      </c>
      <c r="F39" s="111" t="s">
        <v>1186</v>
      </c>
      <c r="G39" s="83" t="s">
        <v>510</v>
      </c>
      <c r="H39" s="83" t="s">
        <v>510</v>
      </c>
      <c r="I39" s="83"/>
      <c r="J39" s="85" t="s">
        <v>510</v>
      </c>
      <c r="K39" s="92" t="s">
        <v>1351</v>
      </c>
      <c r="L39" s="92" t="s">
        <v>1350</v>
      </c>
      <c r="M39" s="85" t="s">
        <v>977</v>
      </c>
      <c r="N39" s="83" t="b">
        <v>0</v>
      </c>
      <c r="O39" s="84" t="s">
        <v>977</v>
      </c>
      <c r="P39" s="83" t="b">
        <v>1</v>
      </c>
      <c r="Q39" s="83" t="s">
        <v>1349</v>
      </c>
      <c r="R39" s="85" t="s">
        <v>1348</v>
      </c>
      <c r="S39" s="89" t="s">
        <v>977</v>
      </c>
      <c r="T39" s="89" t="s">
        <v>977</v>
      </c>
      <c r="U39" s="89" t="s">
        <v>977</v>
      </c>
      <c r="V39" s="89" t="s">
        <v>977</v>
      </c>
      <c r="W39" s="89" t="s">
        <v>977</v>
      </c>
      <c r="X39" s="89" t="s">
        <v>977</v>
      </c>
      <c r="Y39" s="89" t="s">
        <v>977</v>
      </c>
      <c r="Z39" s="89" t="s">
        <v>977</v>
      </c>
      <c r="AA39" s="81" t="s">
        <v>605</v>
      </c>
    </row>
    <row r="40" spans="1:27" ht="47.25" x14ac:dyDescent="0.25">
      <c r="A40" s="115" t="s">
        <v>454</v>
      </c>
      <c r="B40" s="77" t="s">
        <v>1650</v>
      </c>
      <c r="C40" s="111" t="s">
        <v>472</v>
      </c>
      <c r="D40" s="160" t="s">
        <v>1700</v>
      </c>
      <c r="E40" s="111" t="s">
        <v>1309</v>
      </c>
      <c r="F40" s="111" t="s">
        <v>1306</v>
      </c>
      <c r="G40" s="111" t="s">
        <v>510</v>
      </c>
      <c r="H40" s="83" t="s">
        <v>510</v>
      </c>
      <c r="I40" s="83"/>
      <c r="J40" s="113" t="s">
        <v>510</v>
      </c>
      <c r="K40" s="111" t="s">
        <v>1305</v>
      </c>
      <c r="L40" s="111" t="s">
        <v>1171</v>
      </c>
      <c r="M40" s="113" t="s">
        <v>1308</v>
      </c>
      <c r="N40" s="111" t="b">
        <v>0</v>
      </c>
      <c r="O40" s="112" t="s">
        <v>977</v>
      </c>
      <c r="P40" s="111" t="b">
        <v>0</v>
      </c>
      <c r="Q40" s="111" t="s">
        <v>977</v>
      </c>
      <c r="R40" s="111" t="s">
        <v>977</v>
      </c>
      <c r="S40" s="110" t="s">
        <v>977</v>
      </c>
      <c r="T40" s="110" t="s">
        <v>977</v>
      </c>
      <c r="U40" s="110" t="s">
        <v>977</v>
      </c>
      <c r="V40" s="110" t="s">
        <v>977</v>
      </c>
      <c r="W40" s="110" t="s">
        <v>977</v>
      </c>
      <c r="X40" s="110" t="s">
        <v>977</v>
      </c>
      <c r="Y40" s="110" t="s">
        <v>977</v>
      </c>
      <c r="Z40" s="110" t="s">
        <v>977</v>
      </c>
      <c r="AA40" s="81" t="s">
        <v>605</v>
      </c>
    </row>
    <row r="41" spans="1:27" ht="47.25" x14ac:dyDescent="0.25">
      <c r="A41" s="115" t="s">
        <v>454</v>
      </c>
      <c r="B41" s="77" t="s">
        <v>1650</v>
      </c>
      <c r="C41" s="111" t="s">
        <v>472</v>
      </c>
      <c r="D41" s="114" t="s">
        <v>991</v>
      </c>
      <c r="E41" s="111" t="s">
        <v>1307</v>
      </c>
      <c r="F41" s="111" t="s">
        <v>1306</v>
      </c>
      <c r="G41" s="111" t="s">
        <v>510</v>
      </c>
      <c r="H41" s="83" t="s">
        <v>510</v>
      </c>
      <c r="I41" s="83"/>
      <c r="J41" s="113" t="s">
        <v>510</v>
      </c>
      <c r="K41" s="111" t="s">
        <v>1305</v>
      </c>
      <c r="L41" s="111" t="s">
        <v>1171</v>
      </c>
      <c r="M41" s="113" t="s">
        <v>1304</v>
      </c>
      <c r="N41" s="111" t="b">
        <v>0</v>
      </c>
      <c r="O41" s="112" t="s">
        <v>977</v>
      </c>
      <c r="P41" s="111" t="b">
        <v>0</v>
      </c>
      <c r="Q41" s="111" t="s">
        <v>977</v>
      </c>
      <c r="R41" s="111"/>
      <c r="S41" s="110" t="s">
        <v>977</v>
      </c>
      <c r="T41" s="110" t="s">
        <v>977</v>
      </c>
      <c r="U41" s="110" t="s">
        <v>977</v>
      </c>
      <c r="V41" s="110" t="s">
        <v>977</v>
      </c>
      <c r="W41" s="110" t="s">
        <v>977</v>
      </c>
      <c r="X41" s="110" t="s">
        <v>977</v>
      </c>
      <c r="Y41" s="110" t="s">
        <v>977</v>
      </c>
      <c r="Z41" s="110" t="s">
        <v>977</v>
      </c>
      <c r="AA41" s="81" t="s">
        <v>605</v>
      </c>
    </row>
    <row r="42" spans="1:27" ht="47.25" x14ac:dyDescent="0.25">
      <c r="A42" s="82" t="b">
        <v>0</v>
      </c>
      <c r="B42" s="77" t="s">
        <v>1637</v>
      </c>
      <c r="C42" s="83" t="s">
        <v>2</v>
      </c>
      <c r="D42" s="88" t="s">
        <v>2</v>
      </c>
      <c r="E42" s="92" t="s">
        <v>1265</v>
      </c>
      <c r="F42" s="83" t="s">
        <v>1186</v>
      </c>
      <c r="G42" s="83" t="s">
        <v>510</v>
      </c>
      <c r="H42" s="83" t="s">
        <v>510</v>
      </c>
      <c r="I42" s="83"/>
      <c r="J42" s="85" t="s">
        <v>510</v>
      </c>
      <c r="K42" s="86" t="s">
        <v>1264</v>
      </c>
      <c r="L42" s="86" t="s">
        <v>1263</v>
      </c>
      <c r="M42" s="85" t="s">
        <v>977</v>
      </c>
      <c r="N42" s="83" t="b">
        <v>1</v>
      </c>
      <c r="O42" s="83" t="s">
        <v>1262</v>
      </c>
      <c r="P42" s="83" t="b">
        <v>1</v>
      </c>
      <c r="Q42" s="98" t="s">
        <v>1257</v>
      </c>
      <c r="R42" s="83" t="s">
        <v>977</v>
      </c>
      <c r="S42" s="89" t="s">
        <v>977</v>
      </c>
      <c r="T42" s="89" t="s">
        <v>977</v>
      </c>
      <c r="U42" s="89" t="s">
        <v>977</v>
      </c>
      <c r="V42" s="89" t="s">
        <v>977</v>
      </c>
      <c r="W42" s="89" t="s">
        <v>977</v>
      </c>
      <c r="X42" s="89" t="s">
        <v>977</v>
      </c>
      <c r="Y42" s="89" t="s">
        <v>977</v>
      </c>
      <c r="Z42" s="89" t="s">
        <v>977</v>
      </c>
      <c r="AA42" s="81" t="s">
        <v>605</v>
      </c>
    </row>
    <row r="43" spans="1:27" ht="31.5" x14ac:dyDescent="0.25">
      <c r="A43" s="82" t="b">
        <v>0</v>
      </c>
      <c r="B43" s="77" t="s">
        <v>977</v>
      </c>
      <c r="C43" s="83" t="s">
        <v>3</v>
      </c>
      <c r="D43" s="161" t="s">
        <v>3</v>
      </c>
      <c r="E43" s="92" t="s">
        <v>1261</v>
      </c>
      <c r="F43" s="83" t="s">
        <v>1186</v>
      </c>
      <c r="G43" s="83" t="s">
        <v>510</v>
      </c>
      <c r="H43" s="83" t="s">
        <v>510</v>
      </c>
      <c r="I43" s="83"/>
      <c r="J43" s="85" t="s">
        <v>510</v>
      </c>
      <c r="K43" s="99" t="s">
        <v>1260</v>
      </c>
      <c r="L43" s="99" t="s">
        <v>1259</v>
      </c>
      <c r="M43" s="85" t="s">
        <v>977</v>
      </c>
      <c r="N43" s="83" t="b">
        <v>1</v>
      </c>
      <c r="O43" s="83" t="s">
        <v>1258</v>
      </c>
      <c r="P43" s="83" t="b">
        <v>1</v>
      </c>
      <c r="Q43" s="98" t="s">
        <v>1257</v>
      </c>
      <c r="R43" s="83" t="s">
        <v>977</v>
      </c>
      <c r="S43" s="89" t="s">
        <v>977</v>
      </c>
      <c r="T43" s="89" t="s">
        <v>977</v>
      </c>
      <c r="U43" s="89" t="s">
        <v>977</v>
      </c>
      <c r="V43" s="89" t="s">
        <v>977</v>
      </c>
      <c r="W43" s="89" t="s">
        <v>977</v>
      </c>
      <c r="X43" s="89" t="s">
        <v>977</v>
      </c>
      <c r="Y43" s="89" t="s">
        <v>977</v>
      </c>
      <c r="Z43" s="89" t="s">
        <v>977</v>
      </c>
      <c r="AA43" s="81" t="s">
        <v>605</v>
      </c>
    </row>
    <row r="44" spans="1:27" ht="31.5" x14ac:dyDescent="0.25">
      <c r="A44" s="82" t="b">
        <v>0</v>
      </c>
      <c r="B44" s="77" t="s">
        <v>1634</v>
      </c>
      <c r="C44" s="83" t="s">
        <v>5</v>
      </c>
      <c r="D44" s="88" t="s">
        <v>5</v>
      </c>
      <c r="E44" s="92" t="s">
        <v>1256</v>
      </c>
      <c r="F44" s="85" t="s">
        <v>1174</v>
      </c>
      <c r="G44" s="83" t="s">
        <v>510</v>
      </c>
      <c r="H44" s="83" t="s">
        <v>510</v>
      </c>
      <c r="I44" s="83"/>
      <c r="J44" s="85" t="s">
        <v>510</v>
      </c>
      <c r="K44" s="86" t="s">
        <v>1172</v>
      </c>
      <c r="L44" s="86" t="s">
        <v>1171</v>
      </c>
      <c r="M44" s="85" t="s">
        <v>977</v>
      </c>
      <c r="N44" s="83" t="b">
        <v>1</v>
      </c>
      <c r="O44" s="83" t="s">
        <v>1255</v>
      </c>
      <c r="P44" s="83" t="b">
        <v>0</v>
      </c>
      <c r="Q44" s="83" t="s">
        <v>977</v>
      </c>
      <c r="R44" s="163" t="s">
        <v>1254</v>
      </c>
      <c r="S44" s="89" t="s">
        <v>977</v>
      </c>
      <c r="T44" s="89" t="s">
        <v>977</v>
      </c>
      <c r="U44" s="89" t="s">
        <v>977</v>
      </c>
      <c r="V44" s="89" t="s">
        <v>977</v>
      </c>
      <c r="W44" s="89" t="s">
        <v>977</v>
      </c>
      <c r="X44" s="89" t="s">
        <v>977</v>
      </c>
      <c r="Y44" s="89" t="s">
        <v>977</v>
      </c>
      <c r="Z44" s="89" t="s">
        <v>977</v>
      </c>
      <c r="AA44" s="81" t="s">
        <v>605</v>
      </c>
    </row>
    <row r="45" spans="1:27" ht="47.25" x14ac:dyDescent="0.25">
      <c r="A45" s="82" t="b">
        <v>0</v>
      </c>
      <c r="B45" s="77" t="s">
        <v>1636</v>
      </c>
      <c r="C45" s="83" t="s">
        <v>6</v>
      </c>
      <c r="D45" s="88" t="s">
        <v>6</v>
      </c>
      <c r="E45" s="92" t="s">
        <v>1253</v>
      </c>
      <c r="F45" s="83" t="s">
        <v>1186</v>
      </c>
      <c r="G45" s="83" t="s">
        <v>510</v>
      </c>
      <c r="H45" s="83" t="s">
        <v>510</v>
      </c>
      <c r="I45" s="83"/>
      <c r="J45" s="85" t="s">
        <v>510</v>
      </c>
      <c r="K45" s="92" t="s">
        <v>1252</v>
      </c>
      <c r="L45" s="92" t="s">
        <v>1252</v>
      </c>
      <c r="M45" s="85" t="s">
        <v>977</v>
      </c>
      <c r="N45" s="83" t="b">
        <v>1</v>
      </c>
      <c r="O45" s="83" t="s">
        <v>7</v>
      </c>
      <c r="P45" s="83" t="b">
        <v>0</v>
      </c>
      <c r="Q45" s="83" t="s">
        <v>977</v>
      </c>
      <c r="R45" s="83" t="s">
        <v>1251</v>
      </c>
      <c r="S45" s="83" t="s">
        <v>977</v>
      </c>
      <c r="T45" s="83" t="s">
        <v>977</v>
      </c>
      <c r="U45" s="83" t="s">
        <v>977</v>
      </c>
      <c r="V45" s="83" t="s">
        <v>977</v>
      </c>
      <c r="W45" s="83" t="s">
        <v>977</v>
      </c>
      <c r="X45" s="83" t="s">
        <v>977</v>
      </c>
      <c r="Y45" s="83" t="s">
        <v>977</v>
      </c>
      <c r="Z45" s="83" t="s">
        <v>977</v>
      </c>
      <c r="AA45" s="81" t="s">
        <v>605</v>
      </c>
    </row>
    <row r="46" spans="1:27" ht="78.75" x14ac:dyDescent="0.25">
      <c r="A46" s="82" t="b">
        <v>0</v>
      </c>
      <c r="B46" s="77" t="s">
        <v>1635</v>
      </c>
      <c r="C46" s="83" t="s">
        <v>9</v>
      </c>
      <c r="D46" s="88" t="s">
        <v>9</v>
      </c>
      <c r="E46" s="92" t="s">
        <v>1250</v>
      </c>
      <c r="F46" s="85" t="s">
        <v>1174</v>
      </c>
      <c r="G46" s="83" t="s">
        <v>510</v>
      </c>
      <c r="H46" s="83" t="s">
        <v>510</v>
      </c>
      <c r="I46" s="83"/>
      <c r="J46" s="85" t="s">
        <v>510</v>
      </c>
      <c r="K46" s="86" t="s">
        <v>1172</v>
      </c>
      <c r="L46" s="86" t="s">
        <v>1171</v>
      </c>
      <c r="M46" s="85" t="s">
        <v>977</v>
      </c>
      <c r="N46" s="83" t="b">
        <v>1</v>
      </c>
      <c r="O46" s="83" t="s">
        <v>1249</v>
      </c>
      <c r="P46" s="83" t="b">
        <v>0</v>
      </c>
      <c r="Q46" s="83" t="s">
        <v>977</v>
      </c>
      <c r="R46" s="96" t="s">
        <v>977</v>
      </c>
      <c r="S46" s="89" t="s">
        <v>977</v>
      </c>
      <c r="T46" s="89" t="s">
        <v>977</v>
      </c>
      <c r="U46" s="89" t="s">
        <v>977</v>
      </c>
      <c r="V46" s="89" t="s">
        <v>977</v>
      </c>
      <c r="W46" s="89" t="s">
        <v>977</v>
      </c>
      <c r="X46" s="89" t="s">
        <v>977</v>
      </c>
      <c r="Y46" s="89" t="s">
        <v>977</v>
      </c>
      <c r="Z46" s="89" t="s">
        <v>977</v>
      </c>
      <c r="AA46" s="81" t="s">
        <v>605</v>
      </c>
    </row>
    <row r="47" spans="1:27" ht="63" x14ac:dyDescent="0.25">
      <c r="A47" s="82" t="b">
        <v>0</v>
      </c>
      <c r="B47" s="77" t="s">
        <v>1652</v>
      </c>
      <c r="C47" s="83" t="s">
        <v>1590</v>
      </c>
      <c r="D47" s="88" t="s">
        <v>1590</v>
      </c>
      <c r="E47" s="92" t="s">
        <v>1191</v>
      </c>
      <c r="F47" s="85" t="s">
        <v>1174</v>
      </c>
      <c r="G47" s="83" t="s">
        <v>510</v>
      </c>
      <c r="H47" s="83" t="s">
        <v>510</v>
      </c>
      <c r="I47" s="83"/>
      <c r="J47" s="85" t="s">
        <v>510</v>
      </c>
      <c r="K47" s="86" t="s">
        <v>1172</v>
      </c>
      <c r="L47" s="86" t="s">
        <v>1171</v>
      </c>
      <c r="M47" s="85" t="s">
        <v>977</v>
      </c>
      <c r="N47" s="83" t="b">
        <v>1</v>
      </c>
      <c r="O47" s="83" t="s">
        <v>1190</v>
      </c>
      <c r="P47" s="83" t="b">
        <v>1</v>
      </c>
      <c r="Q47" s="83" t="s">
        <v>1189</v>
      </c>
      <c r="R47" s="83" t="s">
        <v>977</v>
      </c>
      <c r="S47" s="89" t="s">
        <v>977</v>
      </c>
      <c r="T47" s="89" t="s">
        <v>977</v>
      </c>
      <c r="U47" s="89" t="s">
        <v>977</v>
      </c>
      <c r="V47" s="89" t="s">
        <v>977</v>
      </c>
      <c r="W47" s="89" t="s">
        <v>977</v>
      </c>
      <c r="X47" s="89" t="s">
        <v>977</v>
      </c>
      <c r="Y47" s="89" t="s">
        <v>977</v>
      </c>
      <c r="Z47" s="89" t="s">
        <v>977</v>
      </c>
      <c r="AA47" s="81" t="s">
        <v>605</v>
      </c>
    </row>
    <row r="48" spans="1:27" ht="31.5" x14ac:dyDescent="0.25">
      <c r="A48" s="95" t="b">
        <v>0</v>
      </c>
      <c r="B48" s="77" t="s">
        <v>1611</v>
      </c>
      <c r="C48" s="83" t="s">
        <v>25</v>
      </c>
      <c r="D48" s="88" t="s">
        <v>25</v>
      </c>
      <c r="E48" s="92" t="s">
        <v>1196</v>
      </c>
      <c r="F48" s="83" t="s">
        <v>1193</v>
      </c>
      <c r="G48" s="83" t="s">
        <v>510</v>
      </c>
      <c r="H48" s="83" t="s">
        <v>510</v>
      </c>
      <c r="I48" s="83"/>
      <c r="J48" s="85" t="s">
        <v>510</v>
      </c>
      <c r="K48" s="92" t="s">
        <v>28</v>
      </c>
      <c r="L48" s="92" t="s">
        <v>28</v>
      </c>
      <c r="M48" s="85" t="s">
        <v>977</v>
      </c>
      <c r="N48" s="83" t="b">
        <v>1</v>
      </c>
      <c r="O48" s="83" t="s">
        <v>1195</v>
      </c>
      <c r="P48" s="83" t="b">
        <v>0</v>
      </c>
      <c r="Q48" s="83" t="s">
        <v>977</v>
      </c>
      <c r="R48" s="83" t="s">
        <v>977</v>
      </c>
      <c r="S48" s="89" t="s">
        <v>977</v>
      </c>
      <c r="T48" s="89" t="s">
        <v>977</v>
      </c>
      <c r="U48" s="89" t="s">
        <v>977</v>
      </c>
      <c r="V48" s="89" t="s">
        <v>977</v>
      </c>
      <c r="W48" s="89" t="s">
        <v>977</v>
      </c>
      <c r="X48" s="89" t="s">
        <v>977</v>
      </c>
      <c r="Y48" s="89" t="s">
        <v>977</v>
      </c>
      <c r="Z48" s="89" t="s">
        <v>977</v>
      </c>
      <c r="AA48" s="93" t="s">
        <v>605</v>
      </c>
    </row>
    <row r="49" spans="1:27" ht="47.25" x14ac:dyDescent="0.25">
      <c r="A49" s="82" t="b">
        <v>0</v>
      </c>
      <c r="B49" s="77" t="s">
        <v>1603</v>
      </c>
      <c r="C49" s="83" t="s">
        <v>494</v>
      </c>
      <c r="D49" s="88" t="s">
        <v>494</v>
      </c>
      <c r="E49" s="92" t="s">
        <v>1187</v>
      </c>
      <c r="F49" s="83" t="s">
        <v>1186</v>
      </c>
      <c r="G49" s="83" t="s">
        <v>510</v>
      </c>
      <c r="H49" s="83" t="s">
        <v>510</v>
      </c>
      <c r="I49" s="83"/>
      <c r="J49" s="85" t="s">
        <v>510</v>
      </c>
      <c r="K49" s="92" t="s">
        <v>1185</v>
      </c>
      <c r="L49" s="92" t="s">
        <v>1184</v>
      </c>
      <c r="M49" s="91"/>
      <c r="N49" s="90"/>
      <c r="O49" s="90"/>
      <c r="P49" s="90"/>
      <c r="Q49" s="162"/>
      <c r="R49" s="83" t="s">
        <v>977</v>
      </c>
      <c r="S49" s="89" t="s">
        <v>977</v>
      </c>
      <c r="T49" s="89" t="s">
        <v>977</v>
      </c>
      <c r="U49" s="89" t="s">
        <v>977</v>
      </c>
      <c r="V49" s="89" t="s">
        <v>977</v>
      </c>
      <c r="W49" s="89" t="s">
        <v>977</v>
      </c>
      <c r="X49" s="89" t="s">
        <v>977</v>
      </c>
      <c r="Y49" s="89" t="s">
        <v>977</v>
      </c>
      <c r="Z49" s="89" t="s">
        <v>977</v>
      </c>
      <c r="AA49" s="81" t="s">
        <v>605</v>
      </c>
    </row>
    <row r="50" spans="1:27" ht="47.25" x14ac:dyDescent="0.25">
      <c r="A50" s="95" t="b">
        <v>0</v>
      </c>
      <c r="B50" s="77" t="s">
        <v>1622</v>
      </c>
      <c r="C50" s="83" t="s">
        <v>19</v>
      </c>
      <c r="D50" s="88" t="s">
        <v>19</v>
      </c>
      <c r="E50" s="92" t="s">
        <v>1224</v>
      </c>
      <c r="F50" s="83" t="s">
        <v>1186</v>
      </c>
      <c r="G50" s="83" t="s">
        <v>1223</v>
      </c>
      <c r="H50" s="83"/>
      <c r="I50" s="83"/>
      <c r="J50" s="85" t="s">
        <v>510</v>
      </c>
      <c r="K50" s="92" t="s">
        <v>1222</v>
      </c>
      <c r="L50" s="92" t="s">
        <v>1221</v>
      </c>
      <c r="M50" s="85" t="s">
        <v>977</v>
      </c>
      <c r="N50" s="83" t="b">
        <v>1</v>
      </c>
      <c r="O50" s="83" t="s">
        <v>1220</v>
      </c>
      <c r="P50" s="83" t="b">
        <v>1</v>
      </c>
      <c r="Q50" s="89" t="s">
        <v>1219</v>
      </c>
      <c r="R50" s="83" t="s">
        <v>977</v>
      </c>
      <c r="S50" s="82" t="s">
        <v>977</v>
      </c>
      <c r="T50" s="82" t="s">
        <v>977</v>
      </c>
      <c r="U50" s="82" t="s">
        <v>977</v>
      </c>
      <c r="V50" s="82" t="s">
        <v>977</v>
      </c>
      <c r="W50" s="82" t="s">
        <v>977</v>
      </c>
      <c r="X50" s="82" t="s">
        <v>977</v>
      </c>
      <c r="Y50" s="82" t="s">
        <v>977</v>
      </c>
      <c r="Z50" s="82" t="s">
        <v>977</v>
      </c>
      <c r="AA50" s="81" t="s">
        <v>605</v>
      </c>
    </row>
    <row r="51" spans="1:27" ht="94.5" x14ac:dyDescent="0.25">
      <c r="A51" s="95" t="s">
        <v>455</v>
      </c>
      <c r="B51" s="77" t="s">
        <v>1615</v>
      </c>
      <c r="C51" s="83" t="s">
        <v>484</v>
      </c>
      <c r="D51" s="103" t="s">
        <v>484</v>
      </c>
      <c r="E51" s="87" t="s">
        <v>1269</v>
      </c>
      <c r="F51" s="100" t="s">
        <v>1186</v>
      </c>
      <c r="G51" s="100" t="s">
        <v>1268</v>
      </c>
      <c r="H51" s="83"/>
      <c r="I51" s="83"/>
      <c r="J51" s="85" t="s">
        <v>510</v>
      </c>
      <c r="K51" s="87" t="s">
        <v>1222</v>
      </c>
      <c r="L51" s="87" t="s">
        <v>1221</v>
      </c>
      <c r="M51" s="102" t="s">
        <v>977</v>
      </c>
      <c r="N51" s="83" t="b">
        <v>0</v>
      </c>
      <c r="O51" s="101" t="s">
        <v>977</v>
      </c>
      <c r="P51" s="83" t="b">
        <v>1</v>
      </c>
      <c r="Q51" s="83" t="s">
        <v>1267</v>
      </c>
      <c r="R51" s="100" t="s">
        <v>1266</v>
      </c>
      <c r="S51" s="82" t="s">
        <v>977</v>
      </c>
      <c r="T51" s="82" t="s">
        <v>977</v>
      </c>
      <c r="U51" s="82" t="s">
        <v>977</v>
      </c>
      <c r="V51" s="82" t="s">
        <v>977</v>
      </c>
      <c r="W51" s="82" t="b">
        <v>1</v>
      </c>
      <c r="X51" s="82" t="s">
        <v>977</v>
      </c>
      <c r="Y51" s="82" t="b">
        <v>1</v>
      </c>
      <c r="Z51" s="82" t="s">
        <v>977</v>
      </c>
      <c r="AA51" s="81" t="s">
        <v>605</v>
      </c>
    </row>
    <row r="52" spans="1:27" ht="94.5" x14ac:dyDescent="0.25">
      <c r="A52" s="95" t="s">
        <v>455</v>
      </c>
      <c r="B52" s="77" t="s">
        <v>1623</v>
      </c>
      <c r="C52" s="83" t="s">
        <v>481</v>
      </c>
      <c r="D52" s="88" t="s">
        <v>481</v>
      </c>
      <c r="E52" s="92" t="s">
        <v>1279</v>
      </c>
      <c r="F52" s="83" t="s">
        <v>1186</v>
      </c>
      <c r="G52" s="83" t="s">
        <v>1278</v>
      </c>
      <c r="H52" s="83"/>
      <c r="I52" s="83"/>
      <c r="J52" s="85" t="s">
        <v>510</v>
      </c>
      <c r="K52" s="92" t="s">
        <v>1277</v>
      </c>
      <c r="L52" s="92" t="s">
        <v>1277</v>
      </c>
      <c r="M52" s="85" t="s">
        <v>977</v>
      </c>
      <c r="N52" s="83" t="b">
        <v>0</v>
      </c>
      <c r="O52" s="84" t="s">
        <v>977</v>
      </c>
      <c r="P52" s="83" t="b">
        <v>1</v>
      </c>
      <c r="Q52" s="83" t="s">
        <v>1276</v>
      </c>
      <c r="R52" s="83" t="s">
        <v>977</v>
      </c>
      <c r="S52" s="82" t="s">
        <v>977</v>
      </c>
      <c r="T52" s="82" t="s">
        <v>977</v>
      </c>
      <c r="U52" s="82" t="s">
        <v>977</v>
      </c>
      <c r="V52" s="82" t="s">
        <v>977</v>
      </c>
      <c r="W52" s="82" t="s">
        <v>977</v>
      </c>
      <c r="X52" s="82" t="s">
        <v>977</v>
      </c>
      <c r="Y52" s="82" t="s">
        <v>977</v>
      </c>
      <c r="Z52" s="82" t="s">
        <v>977</v>
      </c>
      <c r="AA52" s="81" t="s">
        <v>605</v>
      </c>
    </row>
    <row r="53" spans="1:27" ht="47.25" x14ac:dyDescent="0.25">
      <c r="A53" s="95" t="s">
        <v>455</v>
      </c>
      <c r="B53" s="77" t="s">
        <v>1640</v>
      </c>
      <c r="C53" s="83" t="s">
        <v>482</v>
      </c>
      <c r="D53" s="88" t="s">
        <v>482</v>
      </c>
      <c r="E53" s="87" t="s">
        <v>1248</v>
      </c>
      <c r="F53" s="85" t="s">
        <v>1174</v>
      </c>
      <c r="G53" s="83" t="s">
        <v>1275</v>
      </c>
      <c r="H53" s="83"/>
      <c r="I53" s="83"/>
      <c r="J53" s="85" t="s">
        <v>510</v>
      </c>
      <c r="K53" s="86" t="s">
        <v>1172</v>
      </c>
      <c r="L53" s="86" t="s">
        <v>1171</v>
      </c>
      <c r="M53" s="85" t="s">
        <v>977</v>
      </c>
      <c r="N53" s="83" t="b">
        <v>0</v>
      </c>
      <c r="O53" s="84" t="s">
        <v>977</v>
      </c>
      <c r="P53" s="83" t="b">
        <v>1</v>
      </c>
      <c r="Q53" s="83" t="s">
        <v>1246</v>
      </c>
      <c r="R53" s="83" t="s">
        <v>977</v>
      </c>
      <c r="S53" s="82" t="s">
        <v>977</v>
      </c>
      <c r="T53" s="82" t="s">
        <v>977</v>
      </c>
      <c r="U53" s="82" t="s">
        <v>977</v>
      </c>
      <c r="V53" s="82" t="s">
        <v>977</v>
      </c>
      <c r="W53" s="82" t="s">
        <v>977</v>
      </c>
      <c r="X53" s="82" t="s">
        <v>977</v>
      </c>
      <c r="Y53" s="82" t="b">
        <v>1</v>
      </c>
      <c r="Z53" s="82" t="s">
        <v>977</v>
      </c>
      <c r="AA53" s="81" t="s">
        <v>605</v>
      </c>
    </row>
    <row r="54" spans="1:27" ht="63" x14ac:dyDescent="0.25">
      <c r="A54" s="89" t="b">
        <v>0</v>
      </c>
      <c r="B54" s="77" t="s">
        <v>1642</v>
      </c>
      <c r="C54" s="83" t="s">
        <v>486</v>
      </c>
      <c r="D54" s="88" t="s">
        <v>486</v>
      </c>
      <c r="E54" s="92" t="s">
        <v>1242</v>
      </c>
      <c r="F54" s="83" t="s">
        <v>1193</v>
      </c>
      <c r="G54" s="83" t="s">
        <v>1241</v>
      </c>
      <c r="H54" s="83"/>
      <c r="I54" s="83"/>
      <c r="J54" s="83" t="s">
        <v>1240</v>
      </c>
      <c r="K54" s="92" t="s">
        <v>28</v>
      </c>
      <c r="L54" s="92" t="s">
        <v>28</v>
      </c>
      <c r="M54" s="85" t="s">
        <v>977</v>
      </c>
      <c r="N54" s="83" t="b">
        <v>0</v>
      </c>
      <c r="O54" s="84" t="s">
        <v>977</v>
      </c>
      <c r="P54" s="83" t="b">
        <v>0</v>
      </c>
      <c r="Q54" s="83" t="s">
        <v>977</v>
      </c>
      <c r="R54" s="83" t="s">
        <v>977</v>
      </c>
      <c r="S54" s="82" t="s">
        <v>977</v>
      </c>
      <c r="T54" s="82" t="s">
        <v>977</v>
      </c>
      <c r="U54" s="82" t="s">
        <v>977</v>
      </c>
      <c r="V54" s="82" t="s">
        <v>977</v>
      </c>
      <c r="W54" s="82" t="b">
        <v>1</v>
      </c>
      <c r="X54" s="82" t="s">
        <v>977</v>
      </c>
      <c r="Y54" s="82" t="s">
        <v>977</v>
      </c>
      <c r="Z54" s="82" t="s">
        <v>977</v>
      </c>
      <c r="AA54" s="81" t="s">
        <v>605</v>
      </c>
    </row>
    <row r="55" spans="1:27" ht="63" x14ac:dyDescent="0.25">
      <c r="A55" s="89" t="b">
        <v>0</v>
      </c>
      <c r="B55" s="77" t="s">
        <v>1641</v>
      </c>
      <c r="C55" s="83" t="s">
        <v>485</v>
      </c>
      <c r="D55" s="88" t="s">
        <v>485</v>
      </c>
      <c r="E55" s="92" t="s">
        <v>1245</v>
      </c>
      <c r="F55" s="83" t="s">
        <v>1193</v>
      </c>
      <c r="G55" s="83" t="s">
        <v>1244</v>
      </c>
      <c r="H55" s="83"/>
      <c r="I55" s="83"/>
      <c r="J55" s="85" t="s">
        <v>510</v>
      </c>
      <c r="K55" s="92" t="s">
        <v>28</v>
      </c>
      <c r="L55" s="92" t="s">
        <v>28</v>
      </c>
      <c r="M55" s="85" t="s">
        <v>977</v>
      </c>
      <c r="N55" s="83" t="b">
        <v>0</v>
      </c>
      <c r="O55" s="84" t="s">
        <v>977</v>
      </c>
      <c r="P55" s="83" t="s">
        <v>1243</v>
      </c>
      <c r="Q55" s="83" t="s">
        <v>977</v>
      </c>
      <c r="R55" s="83" t="s">
        <v>977</v>
      </c>
      <c r="S55" s="82" t="b">
        <v>1</v>
      </c>
      <c r="T55" s="82" t="s">
        <v>977</v>
      </c>
      <c r="U55" s="82" t="s">
        <v>977</v>
      </c>
      <c r="V55" s="82" t="s">
        <v>977</v>
      </c>
      <c r="W55" s="82" t="b">
        <v>1</v>
      </c>
      <c r="X55" s="82" t="s">
        <v>977</v>
      </c>
      <c r="Y55" s="82" t="s">
        <v>977</v>
      </c>
      <c r="Z55" s="82" t="b">
        <v>1</v>
      </c>
      <c r="AA55" s="81" t="s">
        <v>605</v>
      </c>
    </row>
    <row r="56" spans="1:27" ht="63" x14ac:dyDescent="0.25">
      <c r="A56" s="89" t="b">
        <v>0</v>
      </c>
      <c r="B56" s="77" t="s">
        <v>1643</v>
      </c>
      <c r="C56" s="83" t="s">
        <v>487</v>
      </c>
      <c r="D56" s="161" t="s">
        <v>487</v>
      </c>
      <c r="E56" s="92" t="s">
        <v>1239</v>
      </c>
      <c r="F56" s="83" t="s">
        <v>1193</v>
      </c>
      <c r="G56" s="83" t="s">
        <v>1238</v>
      </c>
      <c r="H56" s="83"/>
      <c r="I56" s="83"/>
      <c r="J56" s="85" t="s">
        <v>510</v>
      </c>
      <c r="K56" s="92" t="s">
        <v>28</v>
      </c>
      <c r="L56" s="92" t="s">
        <v>28</v>
      </c>
      <c r="M56" s="85" t="s">
        <v>977</v>
      </c>
      <c r="N56" s="83" t="b">
        <v>0</v>
      </c>
      <c r="O56" s="84" t="s">
        <v>977</v>
      </c>
      <c r="P56" s="83" t="b">
        <v>0</v>
      </c>
      <c r="Q56" s="83" t="s">
        <v>977</v>
      </c>
      <c r="R56" s="83" t="s">
        <v>977</v>
      </c>
      <c r="S56" s="82" t="s">
        <v>977</v>
      </c>
      <c r="T56" s="82" t="s">
        <v>977</v>
      </c>
      <c r="U56" s="82" t="s">
        <v>977</v>
      </c>
      <c r="V56" s="82" t="s">
        <v>977</v>
      </c>
      <c r="W56" s="82" t="b">
        <v>1</v>
      </c>
      <c r="X56" s="82" t="s">
        <v>977</v>
      </c>
      <c r="Y56" s="82" t="s">
        <v>977</v>
      </c>
      <c r="Z56" s="82" t="s">
        <v>977</v>
      </c>
      <c r="AA56" s="81" t="s">
        <v>605</v>
      </c>
    </row>
    <row r="57" spans="1:27" ht="47.25" x14ac:dyDescent="0.25">
      <c r="A57" s="89" t="b">
        <v>0</v>
      </c>
      <c r="B57" s="77" t="s">
        <v>1644</v>
      </c>
      <c r="C57" s="83" t="s">
        <v>488</v>
      </c>
      <c r="D57" s="88" t="s">
        <v>488</v>
      </c>
      <c r="E57" s="87" t="s">
        <v>1237</v>
      </c>
      <c r="F57" s="85" t="s">
        <v>1174</v>
      </c>
      <c r="G57" s="83" t="s">
        <v>1236</v>
      </c>
      <c r="H57" s="83"/>
      <c r="I57" s="83"/>
      <c r="J57" s="85" t="s">
        <v>510</v>
      </c>
      <c r="K57" s="86" t="s">
        <v>1172</v>
      </c>
      <c r="L57" s="86" t="s">
        <v>1171</v>
      </c>
      <c r="M57" s="85" t="s">
        <v>977</v>
      </c>
      <c r="N57" s="83" t="b">
        <v>1</v>
      </c>
      <c r="O57" s="83" t="s">
        <v>1235</v>
      </c>
      <c r="P57" s="83" t="b">
        <v>1</v>
      </c>
      <c r="Q57" s="83" t="s">
        <v>1179</v>
      </c>
      <c r="R57" s="83" t="s">
        <v>977</v>
      </c>
      <c r="S57" s="82" t="s">
        <v>977</v>
      </c>
      <c r="T57" s="82" t="s">
        <v>977</v>
      </c>
      <c r="U57" s="82" t="s">
        <v>977</v>
      </c>
      <c r="V57" s="82" t="s">
        <v>977</v>
      </c>
      <c r="W57" s="82" t="s">
        <v>977</v>
      </c>
      <c r="X57" s="82" t="s">
        <v>977</v>
      </c>
      <c r="Y57" s="82" t="b">
        <v>1</v>
      </c>
      <c r="Z57" s="82" t="s">
        <v>977</v>
      </c>
      <c r="AA57" s="81" t="s">
        <v>605</v>
      </c>
    </row>
    <row r="58" spans="1:27" ht="47.25" x14ac:dyDescent="0.25">
      <c r="A58" s="89" t="b">
        <v>0</v>
      </c>
      <c r="B58" s="77" t="s">
        <v>1645</v>
      </c>
      <c r="C58" s="83" t="s">
        <v>495</v>
      </c>
      <c r="D58" s="88" t="s">
        <v>495</v>
      </c>
      <c r="E58" s="87" t="s">
        <v>1183</v>
      </c>
      <c r="F58" s="85" t="s">
        <v>1174</v>
      </c>
      <c r="G58" s="83" t="s">
        <v>1182</v>
      </c>
      <c r="H58" s="83"/>
      <c r="I58" s="83"/>
      <c r="J58" s="85" t="s">
        <v>510</v>
      </c>
      <c r="K58" s="86" t="s">
        <v>1172</v>
      </c>
      <c r="L58" s="86" t="s">
        <v>1171</v>
      </c>
      <c r="M58" s="85" t="s">
        <v>977</v>
      </c>
      <c r="N58" s="83" t="b">
        <v>0</v>
      </c>
      <c r="O58" s="84" t="s">
        <v>977</v>
      </c>
      <c r="P58" s="83" t="b">
        <v>1</v>
      </c>
      <c r="Q58" s="83" t="s">
        <v>1179</v>
      </c>
      <c r="R58" s="83" t="s">
        <v>977</v>
      </c>
      <c r="S58" s="82" t="s">
        <v>977</v>
      </c>
      <c r="T58" s="82" t="s">
        <v>977</v>
      </c>
      <c r="U58" s="82" t="s">
        <v>977</v>
      </c>
      <c r="V58" s="82" t="s">
        <v>977</v>
      </c>
      <c r="W58" s="82" t="s">
        <v>977</v>
      </c>
      <c r="X58" s="82" t="s">
        <v>977</v>
      </c>
      <c r="Y58" s="82" t="b">
        <v>1</v>
      </c>
      <c r="Z58" s="82" t="s">
        <v>977</v>
      </c>
      <c r="AA58" s="81" t="s">
        <v>605</v>
      </c>
    </row>
    <row r="59" spans="1:27" ht="78.75" x14ac:dyDescent="0.25">
      <c r="A59" s="89" t="b">
        <v>0</v>
      </c>
      <c r="B59" s="77" t="s">
        <v>1646</v>
      </c>
      <c r="C59" s="83" t="s">
        <v>496</v>
      </c>
      <c r="D59" s="88" t="s">
        <v>496</v>
      </c>
      <c r="E59" s="87" t="s">
        <v>1181</v>
      </c>
      <c r="F59" s="85" t="s">
        <v>1174</v>
      </c>
      <c r="G59" s="83" t="s">
        <v>1180</v>
      </c>
      <c r="H59" s="83"/>
      <c r="I59" s="83"/>
      <c r="J59" s="85" t="s">
        <v>510</v>
      </c>
      <c r="K59" s="86" t="s">
        <v>1172</v>
      </c>
      <c r="L59" s="86" t="s">
        <v>1171</v>
      </c>
      <c r="M59" s="85" t="s">
        <v>977</v>
      </c>
      <c r="N59" s="83" t="b">
        <v>0</v>
      </c>
      <c r="O59" s="84" t="s">
        <v>977</v>
      </c>
      <c r="P59" s="83" t="b">
        <v>1</v>
      </c>
      <c r="Q59" s="83" t="s">
        <v>1179</v>
      </c>
      <c r="R59" s="83" t="s">
        <v>977</v>
      </c>
      <c r="S59" s="82" t="s">
        <v>977</v>
      </c>
      <c r="T59" s="82" t="s">
        <v>977</v>
      </c>
      <c r="U59" s="82" t="s">
        <v>977</v>
      </c>
      <c r="V59" s="82" t="s">
        <v>977</v>
      </c>
      <c r="W59" s="82" t="s">
        <v>977</v>
      </c>
      <c r="X59" s="82" t="s">
        <v>977</v>
      </c>
      <c r="Y59" s="82" t="b">
        <v>1</v>
      </c>
      <c r="Z59" s="82" t="s">
        <v>977</v>
      </c>
      <c r="AA59" s="81" t="s">
        <v>605</v>
      </c>
    </row>
    <row r="60" spans="1:27" ht="47.25" x14ac:dyDescent="0.25">
      <c r="A60" s="89" t="b">
        <v>0</v>
      </c>
      <c r="B60" s="77" t="s">
        <v>1640</v>
      </c>
      <c r="C60" s="83" t="s">
        <v>482</v>
      </c>
      <c r="D60" s="88" t="s">
        <v>482</v>
      </c>
      <c r="E60" s="87" t="s">
        <v>1248</v>
      </c>
      <c r="F60" s="85" t="s">
        <v>1174</v>
      </c>
      <c r="G60" s="83" t="s">
        <v>1247</v>
      </c>
      <c r="H60" s="83"/>
      <c r="I60" s="83"/>
      <c r="J60" s="85" t="s">
        <v>510</v>
      </c>
      <c r="K60" s="86" t="s">
        <v>1172</v>
      </c>
      <c r="L60" s="86" t="s">
        <v>1171</v>
      </c>
      <c r="M60" s="85"/>
      <c r="N60" s="83" t="b">
        <v>0</v>
      </c>
      <c r="O60" s="84" t="s">
        <v>977</v>
      </c>
      <c r="P60" s="83" t="b">
        <v>1</v>
      </c>
      <c r="Q60" s="83" t="s">
        <v>1246</v>
      </c>
      <c r="R60" s="83" t="s">
        <v>977</v>
      </c>
      <c r="S60" s="82" t="s">
        <v>977</v>
      </c>
      <c r="T60" s="82" t="s">
        <v>977</v>
      </c>
      <c r="U60" s="82" t="s">
        <v>977</v>
      </c>
      <c r="V60" s="82" t="s">
        <v>977</v>
      </c>
      <c r="W60" s="82" t="s">
        <v>977</v>
      </c>
      <c r="X60" s="82" t="s">
        <v>977</v>
      </c>
      <c r="Y60" s="82" t="b">
        <v>1</v>
      </c>
      <c r="Z60" s="82" t="s">
        <v>977</v>
      </c>
      <c r="AA60" s="81" t="s">
        <v>605</v>
      </c>
    </row>
    <row r="61" spans="1:27" ht="63" x14ac:dyDescent="0.25">
      <c r="A61" s="89" t="b">
        <v>0</v>
      </c>
      <c r="B61" s="77" t="s">
        <v>1647</v>
      </c>
      <c r="C61" s="83" t="s">
        <v>498</v>
      </c>
      <c r="D61" s="88" t="s">
        <v>498</v>
      </c>
      <c r="E61" s="87" t="s">
        <v>1175</v>
      </c>
      <c r="F61" s="85" t="s">
        <v>1174</v>
      </c>
      <c r="G61" s="83" t="s">
        <v>1173</v>
      </c>
      <c r="H61" s="83"/>
      <c r="I61" s="83"/>
      <c r="J61" s="85" t="s">
        <v>510</v>
      </c>
      <c r="K61" s="86" t="s">
        <v>1172</v>
      </c>
      <c r="L61" s="86" t="s">
        <v>1171</v>
      </c>
      <c r="M61" s="85" t="s">
        <v>977</v>
      </c>
      <c r="N61" s="83" t="b">
        <v>0</v>
      </c>
      <c r="O61" s="84" t="s">
        <v>977</v>
      </c>
      <c r="P61" s="83" t="b">
        <v>1</v>
      </c>
      <c r="Q61" s="83" t="s">
        <v>1170</v>
      </c>
      <c r="R61" s="83" t="s">
        <v>977</v>
      </c>
      <c r="S61" s="82" t="s">
        <v>977</v>
      </c>
      <c r="T61" s="82" t="s">
        <v>977</v>
      </c>
      <c r="U61" s="82" t="s">
        <v>977</v>
      </c>
      <c r="V61" s="82" t="s">
        <v>977</v>
      </c>
      <c r="W61" s="82" t="s">
        <v>977</v>
      </c>
      <c r="X61" s="82" t="s">
        <v>977</v>
      </c>
      <c r="Y61" s="82" t="b">
        <v>1</v>
      </c>
      <c r="Z61" s="82" t="s">
        <v>977</v>
      </c>
      <c r="AA61" s="81" t="s">
        <v>605</v>
      </c>
    </row>
    <row r="62" spans="1:27" ht="47.25" x14ac:dyDescent="0.25">
      <c r="A62" s="89" t="b">
        <v>0</v>
      </c>
      <c r="B62" s="77" t="s">
        <v>1648</v>
      </c>
      <c r="C62" s="83" t="s">
        <v>497</v>
      </c>
      <c r="D62" s="88" t="s">
        <v>497</v>
      </c>
      <c r="E62" s="87" t="s">
        <v>1178</v>
      </c>
      <c r="F62" s="85" t="s">
        <v>1174</v>
      </c>
      <c r="G62" s="83" t="s">
        <v>1177</v>
      </c>
      <c r="H62" s="83"/>
      <c r="I62" s="83"/>
      <c r="J62" s="85" t="s">
        <v>1176</v>
      </c>
      <c r="K62" s="86" t="s">
        <v>1172</v>
      </c>
      <c r="L62" s="86" t="s">
        <v>1171</v>
      </c>
      <c r="M62" s="85" t="s">
        <v>977</v>
      </c>
      <c r="N62" s="83" t="b">
        <v>0</v>
      </c>
      <c r="O62" s="84" t="s">
        <v>977</v>
      </c>
      <c r="P62" s="83" t="b">
        <v>0</v>
      </c>
      <c r="Q62" s="83" t="s">
        <v>977</v>
      </c>
      <c r="R62" s="83" t="s">
        <v>977</v>
      </c>
      <c r="S62" s="82" t="s">
        <v>977</v>
      </c>
      <c r="T62" s="82" t="s">
        <v>977</v>
      </c>
      <c r="U62" s="82" t="s">
        <v>977</v>
      </c>
      <c r="V62" s="82" t="s">
        <v>977</v>
      </c>
      <c r="W62" s="82" t="s">
        <v>977</v>
      </c>
      <c r="X62" s="82" t="s">
        <v>977</v>
      </c>
      <c r="Y62" s="82" t="b">
        <v>1</v>
      </c>
      <c r="Z62" s="82" t="s">
        <v>977</v>
      </c>
      <c r="AA62" s="81" t="s">
        <v>605</v>
      </c>
    </row>
    <row r="63" spans="1:27" ht="47.25" x14ac:dyDescent="0.25">
      <c r="A63" s="82" t="b">
        <v>0</v>
      </c>
      <c r="B63" s="77" t="s">
        <v>1618</v>
      </c>
      <c r="C63" s="83" t="s">
        <v>21</v>
      </c>
      <c r="D63" s="88" t="s">
        <v>21</v>
      </c>
      <c r="E63" s="92" t="s">
        <v>1204</v>
      </c>
      <c r="F63" s="83" t="s">
        <v>1186</v>
      </c>
      <c r="G63" s="94" t="s">
        <v>1203</v>
      </c>
      <c r="H63" s="83"/>
      <c r="I63" s="83"/>
      <c r="J63" s="85" t="s">
        <v>510</v>
      </c>
      <c r="K63" s="92" t="s">
        <v>1202</v>
      </c>
      <c r="L63" s="92" t="s">
        <v>1201</v>
      </c>
      <c r="M63" s="85" t="s">
        <v>1200</v>
      </c>
      <c r="N63" s="83" t="b">
        <v>1</v>
      </c>
      <c r="O63" s="83" t="s">
        <v>1199</v>
      </c>
      <c r="P63" s="83" t="b">
        <v>0</v>
      </c>
      <c r="Q63" s="83" t="s">
        <v>977</v>
      </c>
      <c r="R63" s="83" t="s">
        <v>977</v>
      </c>
      <c r="S63" s="82" t="s">
        <v>977</v>
      </c>
      <c r="T63" s="82" t="b">
        <v>1</v>
      </c>
      <c r="U63" s="82" t="s">
        <v>977</v>
      </c>
      <c r="V63" s="82" t="s">
        <v>977</v>
      </c>
      <c r="W63" s="82" t="s">
        <v>977</v>
      </c>
      <c r="X63" s="82" t="s">
        <v>977</v>
      </c>
      <c r="Y63" s="82" t="s">
        <v>977</v>
      </c>
      <c r="Z63" s="82" t="s">
        <v>977</v>
      </c>
      <c r="AA63" s="81" t="s">
        <v>605</v>
      </c>
    </row>
  </sheetData>
  <autoFilter ref="A1:AA63" xr:uid="{260BE9CE-387F-4F42-A5F5-4E4C233FDEAB}">
    <sortState xmlns:xlrd2="http://schemas.microsoft.com/office/spreadsheetml/2017/richdata2" ref="A2:AA63">
      <sortCondition ref="H1:H63"/>
    </sortState>
  </autoFilter>
  <conditionalFormatting sqref="A1:C1">
    <cfRule type="cellIs" dxfId="191" priority="8" operator="equal">
      <formula>"-"</formula>
    </cfRule>
    <cfRule type="cellIs" dxfId="190" priority="9" operator="equal">
      <formula>"TRUE"</formula>
    </cfRule>
  </conditionalFormatting>
  <conditionalFormatting sqref="B1">
    <cfRule type="duplicateValues" dxfId="189" priority="6"/>
  </conditionalFormatting>
  <conditionalFormatting sqref="C1:D63 F1:F63 A48:C48 A50:C53">
    <cfRule type="cellIs" dxfId="188" priority="11" operator="equal">
      <formula>"TRUE"</formula>
    </cfRule>
  </conditionalFormatting>
  <conditionalFormatting sqref="F1:K38 F47:K63 C1:E63 I39:K44 F39:H46 I45:Z45 I46:K46">
    <cfRule type="cellIs" dxfId="187" priority="7" operator="equal">
      <formula>"-"</formula>
    </cfRule>
  </conditionalFormatting>
  <conditionalFormatting sqref="H1:H38">
    <cfRule type="containsText" dxfId="186" priority="2" operator="containsText" text="unknown">
      <formula>NOT(ISERROR(SEARCH("unknown",H1)))</formula>
    </cfRule>
  </conditionalFormatting>
  <conditionalFormatting sqref="H47:H1048576">
    <cfRule type="containsText" dxfId="185" priority="1" operator="containsText" text="unknown">
      <formula>NOT(ISERROR(SEARCH("unknown",H47)))</formula>
    </cfRule>
  </conditionalFormatting>
  <conditionalFormatting sqref="L1:R2 AA1:AA63 P3:R48 L3:O63 A48:C48 R49:R63 A50:C53 P51:Q63">
    <cfRule type="cellIs" dxfId="184" priority="10" operator="equal">
      <formula>"-"</formula>
    </cfRule>
  </conditionalFormatting>
  <conditionalFormatting sqref="N3:N63 P3:P1048576">
    <cfRule type="containsText" dxfId="183" priority="32" operator="containsText" text="FALSE">
      <formula>NOT(ISERROR(SEARCH("FALSE",N3)))</formula>
    </cfRule>
    <cfRule type="containsText" dxfId="182" priority="33" operator="containsText" text="TRUE">
      <formula>NOT(ISERROR(SEARCH("TRUE",N3)))</formula>
    </cfRule>
  </conditionalFormatting>
  <conditionalFormatting sqref="N6">
    <cfRule type="containsText" dxfId="181" priority="28" operator="containsText" text="FALSE">
      <formula>NOT(ISERROR(SEARCH("FALSE",N6)))</formula>
    </cfRule>
    <cfRule type="containsText" dxfId="180" priority="29" operator="containsText" text="TRUE">
      <formula>NOT(ISERROR(SEARCH("TRUE",N6)))</formula>
    </cfRule>
  </conditionalFormatting>
  <conditionalFormatting sqref="N8">
    <cfRule type="containsText" dxfId="179" priority="30" operator="containsText" text="FALSE">
      <formula>NOT(ISERROR(SEARCH("FALSE",N8)))</formula>
    </cfRule>
    <cfRule type="containsText" dxfId="178" priority="31" operator="containsText" text="TRUE">
      <formula>NOT(ISERROR(SEARCH("TRUE",N8)))</formula>
    </cfRule>
  </conditionalFormatting>
  <conditionalFormatting sqref="N15:N16">
    <cfRule type="containsText" dxfId="177" priority="14" operator="containsText" text="FALSE">
      <formula>NOT(ISERROR(SEARCH("FALSE",N15)))</formula>
    </cfRule>
    <cfRule type="containsText" dxfId="176" priority="15" operator="containsText" text="TRUE">
      <formula>NOT(ISERROR(SEARCH("TRUE",N15)))</formula>
    </cfRule>
  </conditionalFormatting>
  <conditionalFormatting sqref="N24:N27">
    <cfRule type="containsText" dxfId="175" priority="12" operator="containsText" text="FALSE">
      <formula>NOT(ISERROR(SEARCH("FALSE",N24)))</formula>
    </cfRule>
    <cfRule type="containsText" dxfId="174" priority="13" operator="containsText" text="TRUE">
      <formula>NOT(ISERROR(SEARCH("TRUE",N24)))</formula>
    </cfRule>
  </conditionalFormatting>
  <conditionalFormatting sqref="N36:N38">
    <cfRule type="containsText" dxfId="173" priority="16" operator="containsText" text="FALSE">
      <formula>NOT(ISERROR(SEARCH("FALSE",N36)))</formula>
    </cfRule>
    <cfRule type="containsText" dxfId="172" priority="17" operator="containsText" text="TRUE">
      <formula>NOT(ISERROR(SEARCH("TRUE",N36)))</formula>
    </cfRule>
  </conditionalFormatting>
  <conditionalFormatting sqref="N44:N47">
    <cfRule type="containsText" dxfId="171" priority="18" operator="containsText" text="FALSE">
      <formula>NOT(ISERROR(SEARCH("FALSE",N44)))</formula>
    </cfRule>
    <cfRule type="containsText" dxfId="170" priority="19" operator="containsText" text="TRUE">
      <formula>NOT(ISERROR(SEARCH("TRUE",N44)))</formula>
    </cfRule>
  </conditionalFormatting>
  <conditionalFormatting sqref="N49:N52">
    <cfRule type="containsText" dxfId="169" priority="20" operator="containsText" text="FALSE">
      <formula>NOT(ISERROR(SEARCH("FALSE",N49)))</formula>
    </cfRule>
    <cfRule type="containsText" dxfId="168" priority="21" operator="containsText" text="TRUE">
      <formula>NOT(ISERROR(SEARCH("TRUE",N49)))</formula>
    </cfRule>
  </conditionalFormatting>
  <conditionalFormatting sqref="N54">
    <cfRule type="containsText" dxfId="167" priority="22" operator="containsText" text="FALSE">
      <formula>NOT(ISERROR(SEARCH("FALSE",N54)))</formula>
    </cfRule>
    <cfRule type="containsText" dxfId="166" priority="23" operator="containsText" text="TRUE">
      <formula>NOT(ISERROR(SEARCH("TRUE",N54)))</formula>
    </cfRule>
  </conditionalFormatting>
  <conditionalFormatting sqref="N59">
    <cfRule type="containsText" dxfId="165" priority="24" operator="containsText" text="FALSE">
      <formula>NOT(ISERROR(SEARCH("FALSE",N59)))</formula>
    </cfRule>
    <cfRule type="containsText" dxfId="164" priority="25" operator="containsText" text="TRUE">
      <formula>NOT(ISERROR(SEARCH("TRUE",N59)))</formula>
    </cfRule>
    <cfRule type="containsText" dxfId="163" priority="26" operator="containsText" text="FALSE">
      <formula>NOT(ISERROR(SEARCH("FALSE",N59)))</formula>
    </cfRule>
    <cfRule type="containsText" dxfId="162" priority="27" operator="containsText" text="TRUE">
      <formula>NOT(ISERROR(SEARCH("TRUE",N59)))</formula>
    </cfRule>
  </conditionalFormatting>
  <conditionalFormatting sqref="P1">
    <cfRule type="containsText" dxfId="161" priority="34" operator="containsText" text="FALSE">
      <formula>NOT(ISERROR(SEARCH("FALSE",P1)))</formula>
    </cfRule>
    <cfRule type="containsText" dxfId="160" priority="35" operator="containsText" text="TRUE">
      <formula>NOT(ISERROR(SEARCH("TRUE",P1)))</formula>
    </cfRule>
  </conditionalFormatting>
  <conditionalFormatting sqref="P49:P51 S60:Z63">
    <cfRule type="cellIs" dxfId="159" priority="36"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4" sqref="C4"/>
    </sheetView>
  </sheetViews>
  <sheetFormatPr defaultRowHeight="15" x14ac:dyDescent="0.25"/>
  <cols>
    <col min="1" max="1" width="9.5703125" customWidth="1"/>
    <col min="2" max="2" width="30.5703125" customWidth="1"/>
    <col min="3" max="3" width="47.28515625" customWidth="1"/>
  </cols>
  <sheetData>
    <row r="1" spans="1:8" ht="15.75" x14ac:dyDescent="0.25">
      <c r="A1" s="14" t="s">
        <v>608</v>
      </c>
      <c r="B1" s="14" t="s">
        <v>604</v>
      </c>
      <c r="C1" s="14" t="s">
        <v>607</v>
      </c>
    </row>
    <row r="2" spans="1:8" ht="15.75" x14ac:dyDescent="0.25">
      <c r="A2">
        <v>1</v>
      </c>
      <c r="B2" s="3" t="s">
        <v>31</v>
      </c>
      <c r="C2" s="3" t="s">
        <v>32</v>
      </c>
    </row>
    <row r="3" spans="1:8" ht="15.75" x14ac:dyDescent="0.25">
      <c r="A3">
        <v>2</v>
      </c>
      <c r="B3" s="3" t="s">
        <v>116</v>
      </c>
      <c r="C3" s="3" t="s">
        <v>117</v>
      </c>
    </row>
    <row r="4" spans="1:8" ht="15.75" x14ac:dyDescent="0.25">
      <c r="A4">
        <v>3</v>
      </c>
      <c r="B4" s="3" t="s">
        <v>108</v>
      </c>
      <c r="C4" s="5" t="s">
        <v>109</v>
      </c>
    </row>
    <row r="5" spans="1:8" ht="15.75" x14ac:dyDescent="0.25">
      <c r="A5">
        <v>4</v>
      </c>
      <c r="B5" s="7" t="s">
        <v>113</v>
      </c>
      <c r="C5" s="5" t="s">
        <v>114</v>
      </c>
    </row>
    <row r="6" spans="1:8" ht="15.75" x14ac:dyDescent="0.25">
      <c r="A6">
        <v>5</v>
      </c>
      <c r="B6" s="3" t="s">
        <v>115</v>
      </c>
      <c r="C6" s="5" t="s">
        <v>525</v>
      </c>
    </row>
    <row r="7" spans="1:8" ht="15.75" x14ac:dyDescent="0.25">
      <c r="A7">
        <v>6</v>
      </c>
      <c r="B7" s="3" t="s">
        <v>120</v>
      </c>
      <c r="C7" s="5" t="s">
        <v>121</v>
      </c>
    </row>
    <row r="14" spans="1:8" ht="15.75" x14ac:dyDescent="0.2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C167"/>
  <sheetViews>
    <sheetView workbookViewId="0">
      <selection activeCell="G12" sqref="G12"/>
    </sheetView>
  </sheetViews>
  <sheetFormatPr defaultRowHeight="15" x14ac:dyDescent="0.25"/>
  <cols>
    <col min="1" max="1" width="20.140625" bestFit="1" customWidth="1"/>
    <col min="2" max="2" width="18.140625" bestFit="1" customWidth="1"/>
    <col min="3" max="3" width="46.42578125" bestFit="1" customWidth="1"/>
  </cols>
  <sheetData>
    <row r="1" spans="1:3" x14ac:dyDescent="0.25">
      <c r="A1" t="s">
        <v>1384</v>
      </c>
      <c r="B1" t="s">
        <v>1379</v>
      </c>
      <c r="C1" t="s">
        <v>1378</v>
      </c>
    </row>
    <row r="2" spans="1:3" x14ac:dyDescent="0.25">
      <c r="A2" t="s">
        <v>494</v>
      </c>
      <c r="B2" t="s">
        <v>1501</v>
      </c>
      <c r="C2" t="s">
        <v>1500</v>
      </c>
    </row>
    <row r="3" spans="1:3" x14ac:dyDescent="0.25">
      <c r="A3" t="s">
        <v>494</v>
      </c>
      <c r="B3" t="s">
        <v>1499</v>
      </c>
      <c r="C3" t="s">
        <v>1498</v>
      </c>
    </row>
    <row r="4" spans="1:3" x14ac:dyDescent="0.25">
      <c r="A4" t="s">
        <v>466</v>
      </c>
      <c r="B4" t="s">
        <v>515</v>
      </c>
      <c r="C4" t="s">
        <v>531</v>
      </c>
    </row>
    <row r="5" spans="1:3" x14ac:dyDescent="0.25">
      <c r="A5" t="s">
        <v>466</v>
      </c>
      <c r="B5" t="s">
        <v>514</v>
      </c>
      <c r="C5" t="s">
        <v>532</v>
      </c>
    </row>
    <row r="6" spans="1:3" x14ac:dyDescent="0.25">
      <c r="A6" t="s">
        <v>466</v>
      </c>
      <c r="B6" t="s">
        <v>516</v>
      </c>
      <c r="C6" t="s">
        <v>588</v>
      </c>
    </row>
    <row r="7" spans="1:3" x14ac:dyDescent="0.25">
      <c r="A7" t="s">
        <v>466</v>
      </c>
      <c r="B7" t="s">
        <v>517</v>
      </c>
      <c r="C7" t="s">
        <v>587</v>
      </c>
    </row>
    <row r="8" spans="1:3" x14ac:dyDescent="0.25">
      <c r="A8" t="s">
        <v>466</v>
      </c>
      <c r="B8" t="s">
        <v>585</v>
      </c>
      <c r="C8" t="s">
        <v>584</v>
      </c>
    </row>
    <row r="9" spans="1:3" x14ac:dyDescent="0.25">
      <c r="A9" t="s">
        <v>466</v>
      </c>
      <c r="B9" t="s">
        <v>513</v>
      </c>
      <c r="C9" t="s">
        <v>586</v>
      </c>
    </row>
    <row r="10" spans="1:3" x14ac:dyDescent="0.25">
      <c r="A10" t="s">
        <v>466</v>
      </c>
      <c r="B10" t="s">
        <v>511</v>
      </c>
      <c r="C10" t="s">
        <v>581</v>
      </c>
    </row>
    <row r="11" spans="1:3" x14ac:dyDescent="0.25">
      <c r="A11" t="s">
        <v>466</v>
      </c>
      <c r="B11" t="s">
        <v>583</v>
      </c>
      <c r="C11" t="s">
        <v>582</v>
      </c>
    </row>
    <row r="12" spans="1:3" x14ac:dyDescent="0.25">
      <c r="A12" t="s">
        <v>466</v>
      </c>
      <c r="B12" t="s">
        <v>512</v>
      </c>
      <c r="C12" t="s">
        <v>34</v>
      </c>
    </row>
    <row r="13" spans="1:3" x14ac:dyDescent="0.25">
      <c r="A13" t="s">
        <v>466</v>
      </c>
      <c r="B13" t="s">
        <v>1497</v>
      </c>
      <c r="C13" t="s">
        <v>1436</v>
      </c>
    </row>
    <row r="14" spans="1:3" x14ac:dyDescent="0.25">
      <c r="A14" t="s">
        <v>1359</v>
      </c>
      <c r="B14" t="b">
        <v>1</v>
      </c>
      <c r="C14" t="s">
        <v>1422</v>
      </c>
    </row>
    <row r="15" spans="1:3" x14ac:dyDescent="0.25">
      <c r="A15" t="s">
        <v>1359</v>
      </c>
      <c r="B15" t="b">
        <v>0</v>
      </c>
      <c r="C15" t="s">
        <v>1421</v>
      </c>
    </row>
    <row r="16" spans="1:3" x14ac:dyDescent="0.25">
      <c r="A16" t="s">
        <v>23</v>
      </c>
      <c r="B16" t="b">
        <v>1</v>
      </c>
      <c r="C16" t="s">
        <v>1422</v>
      </c>
    </row>
    <row r="17" spans="1:3" x14ac:dyDescent="0.25">
      <c r="A17" t="s">
        <v>23</v>
      </c>
      <c r="B17" t="b">
        <v>0</v>
      </c>
      <c r="C17" t="s">
        <v>1421</v>
      </c>
    </row>
    <row r="18" spans="1:3" x14ac:dyDescent="0.25">
      <c r="A18" t="s">
        <v>476</v>
      </c>
      <c r="B18" t="b">
        <v>1</v>
      </c>
      <c r="C18" t="s">
        <v>1422</v>
      </c>
    </row>
    <row r="19" spans="1:3" x14ac:dyDescent="0.25">
      <c r="A19" t="s">
        <v>476</v>
      </c>
      <c r="B19" t="b">
        <v>0</v>
      </c>
      <c r="C19" t="s">
        <v>1421</v>
      </c>
    </row>
    <row r="20" spans="1:3" x14ac:dyDescent="0.25">
      <c r="A20" t="s">
        <v>11</v>
      </c>
      <c r="B20" t="b">
        <v>1</v>
      </c>
      <c r="C20" t="s">
        <v>1422</v>
      </c>
    </row>
    <row r="21" spans="1:3" x14ac:dyDescent="0.25">
      <c r="A21" t="s">
        <v>11</v>
      </c>
      <c r="B21" t="b">
        <v>0</v>
      </c>
      <c r="C21" t="s">
        <v>1421</v>
      </c>
    </row>
    <row r="22" spans="1:3" x14ac:dyDescent="0.25">
      <c r="A22" t="s">
        <v>478</v>
      </c>
      <c r="B22" t="b">
        <v>1</v>
      </c>
      <c r="C22" t="s">
        <v>1422</v>
      </c>
    </row>
    <row r="23" spans="1:3" x14ac:dyDescent="0.25">
      <c r="A23" t="s">
        <v>478</v>
      </c>
      <c r="B23" t="b">
        <v>0</v>
      </c>
      <c r="C23" t="s">
        <v>1421</v>
      </c>
    </row>
    <row r="24" spans="1:3" x14ac:dyDescent="0.25">
      <c r="A24" t="s">
        <v>1496</v>
      </c>
      <c r="B24" t="b">
        <v>1</v>
      </c>
      <c r="C24" t="s">
        <v>1422</v>
      </c>
    </row>
    <row r="25" spans="1:3" x14ac:dyDescent="0.25">
      <c r="A25" t="s">
        <v>1496</v>
      </c>
      <c r="B25" t="b">
        <v>0</v>
      </c>
      <c r="C25" t="s">
        <v>1421</v>
      </c>
    </row>
    <row r="26" spans="1:3" x14ac:dyDescent="0.25">
      <c r="A26" t="s">
        <v>1495</v>
      </c>
      <c r="B26" t="b">
        <v>1</v>
      </c>
      <c r="C26" t="s">
        <v>1422</v>
      </c>
    </row>
    <row r="27" spans="1:3" x14ac:dyDescent="0.25">
      <c r="A27" t="s">
        <v>1495</v>
      </c>
      <c r="B27" t="b">
        <v>0</v>
      </c>
      <c r="C27" t="s">
        <v>1421</v>
      </c>
    </row>
    <row r="28" spans="1:3" x14ac:dyDescent="0.25">
      <c r="A28" t="s">
        <v>467</v>
      </c>
      <c r="B28" t="s">
        <v>1479</v>
      </c>
      <c r="C28" t="s">
        <v>1422</v>
      </c>
    </row>
    <row r="29" spans="1:3" x14ac:dyDescent="0.25">
      <c r="A29" t="s">
        <v>467</v>
      </c>
      <c r="B29" t="s">
        <v>1478</v>
      </c>
      <c r="C29" t="s">
        <v>1421</v>
      </c>
    </row>
    <row r="30" spans="1:3" x14ac:dyDescent="0.25">
      <c r="A30" t="s">
        <v>467</v>
      </c>
      <c r="B30" t="s">
        <v>1437</v>
      </c>
      <c r="C30" t="s">
        <v>1451</v>
      </c>
    </row>
    <row r="31" spans="1:3" x14ac:dyDescent="0.25">
      <c r="A31" t="s">
        <v>18</v>
      </c>
      <c r="B31" t="s">
        <v>1494</v>
      </c>
      <c r="C31" t="s">
        <v>1493</v>
      </c>
    </row>
    <row r="32" spans="1:3" x14ac:dyDescent="0.25">
      <c r="A32" t="s">
        <v>18</v>
      </c>
      <c r="B32" t="s">
        <v>1435</v>
      </c>
      <c r="C32" t="s">
        <v>1434</v>
      </c>
    </row>
    <row r="33" spans="1:3" x14ac:dyDescent="0.25">
      <c r="A33" t="s">
        <v>469</v>
      </c>
      <c r="B33" t="s">
        <v>1492</v>
      </c>
      <c r="C33" t="s">
        <v>1491</v>
      </c>
    </row>
    <row r="34" spans="1:3" x14ac:dyDescent="0.25">
      <c r="A34" t="s">
        <v>469</v>
      </c>
      <c r="B34" t="s">
        <v>1490</v>
      </c>
      <c r="C34" t="s">
        <v>1489</v>
      </c>
    </row>
    <row r="35" spans="1:3" x14ac:dyDescent="0.25">
      <c r="A35" t="s">
        <v>469</v>
      </c>
      <c r="B35" t="s">
        <v>1437</v>
      </c>
      <c r="C35" t="s">
        <v>1451</v>
      </c>
    </row>
    <row r="36" spans="1:3" x14ac:dyDescent="0.25">
      <c r="A36" t="s">
        <v>471</v>
      </c>
      <c r="B36" t="s">
        <v>1488</v>
      </c>
      <c r="C36" t="s">
        <v>1487</v>
      </c>
    </row>
    <row r="37" spans="1:3" x14ac:dyDescent="0.25">
      <c r="A37" t="s">
        <v>471</v>
      </c>
      <c r="B37" t="s">
        <v>1486</v>
      </c>
      <c r="C37" t="s">
        <v>1485</v>
      </c>
    </row>
    <row r="38" spans="1:3" x14ac:dyDescent="0.25">
      <c r="A38" t="s">
        <v>471</v>
      </c>
      <c r="B38" t="s">
        <v>1484</v>
      </c>
      <c r="C38" t="s">
        <v>1483</v>
      </c>
    </row>
    <row r="39" spans="1:3" x14ac:dyDescent="0.25">
      <c r="A39" t="s">
        <v>484</v>
      </c>
      <c r="B39" t="s">
        <v>1479</v>
      </c>
      <c r="C39" t="s">
        <v>1422</v>
      </c>
    </row>
    <row r="40" spans="1:3" x14ac:dyDescent="0.25">
      <c r="A40" t="s">
        <v>484</v>
      </c>
      <c r="B40" t="s">
        <v>1478</v>
      </c>
      <c r="C40" t="s">
        <v>1421</v>
      </c>
    </row>
    <row r="41" spans="1:3" x14ac:dyDescent="0.25">
      <c r="A41" t="s">
        <v>484</v>
      </c>
      <c r="B41" t="s">
        <v>1437</v>
      </c>
      <c r="C41" t="s">
        <v>1451</v>
      </c>
    </row>
    <row r="42" spans="1:3" x14ac:dyDescent="0.25">
      <c r="A42" t="s">
        <v>470</v>
      </c>
      <c r="B42" t="s">
        <v>1479</v>
      </c>
      <c r="C42" t="s">
        <v>1422</v>
      </c>
    </row>
    <row r="43" spans="1:3" x14ac:dyDescent="0.25">
      <c r="A43" t="s">
        <v>470</v>
      </c>
      <c r="B43" t="s">
        <v>1478</v>
      </c>
      <c r="C43" t="s">
        <v>1421</v>
      </c>
    </row>
    <row r="44" spans="1:3" x14ac:dyDescent="0.25">
      <c r="A44" t="s">
        <v>470</v>
      </c>
      <c r="B44" t="s">
        <v>1437</v>
      </c>
      <c r="C44" t="s">
        <v>1451</v>
      </c>
    </row>
    <row r="45" spans="1:3" x14ac:dyDescent="0.25">
      <c r="A45" t="s">
        <v>1002</v>
      </c>
      <c r="B45" t="s">
        <v>1193</v>
      </c>
      <c r="C45" t="s">
        <v>1422</v>
      </c>
    </row>
    <row r="46" spans="1:3" x14ac:dyDescent="0.25">
      <c r="A46" t="s">
        <v>1002</v>
      </c>
      <c r="B46" t="s">
        <v>28</v>
      </c>
      <c r="C46" t="s">
        <v>1421</v>
      </c>
    </row>
    <row r="47" spans="1:3" x14ac:dyDescent="0.25">
      <c r="A47" t="s">
        <v>21</v>
      </c>
      <c r="B47" t="s">
        <v>1461</v>
      </c>
      <c r="C47" t="s">
        <v>1460</v>
      </c>
    </row>
    <row r="48" spans="1:3" x14ac:dyDescent="0.25">
      <c r="A48" t="s">
        <v>21</v>
      </c>
      <c r="B48" t="s">
        <v>1441</v>
      </c>
      <c r="C48" t="s">
        <v>1440</v>
      </c>
    </row>
    <row r="49" spans="1:3" x14ac:dyDescent="0.25">
      <c r="A49" t="s">
        <v>21</v>
      </c>
      <c r="B49" t="s">
        <v>1459</v>
      </c>
      <c r="C49" t="s">
        <v>1458</v>
      </c>
    </row>
    <row r="50" spans="1:3" x14ac:dyDescent="0.25">
      <c r="A50" t="s">
        <v>21</v>
      </c>
      <c r="B50" t="s">
        <v>1435</v>
      </c>
      <c r="C50" t="s">
        <v>1434</v>
      </c>
    </row>
    <row r="51" spans="1:3" x14ac:dyDescent="0.25">
      <c r="A51" t="s">
        <v>14</v>
      </c>
      <c r="B51" t="s">
        <v>1038</v>
      </c>
      <c r="C51" t="s">
        <v>1449</v>
      </c>
    </row>
    <row r="52" spans="1:3" x14ac:dyDescent="0.25">
      <c r="A52" t="s">
        <v>14</v>
      </c>
      <c r="B52" t="s">
        <v>1047</v>
      </c>
      <c r="C52" t="s">
        <v>1448</v>
      </c>
    </row>
    <row r="53" spans="1:3" x14ac:dyDescent="0.25">
      <c r="A53" t="s">
        <v>14</v>
      </c>
      <c r="B53" t="s">
        <v>1447</v>
      </c>
      <c r="C53" t="s">
        <v>1446</v>
      </c>
    </row>
    <row r="54" spans="1:3" x14ac:dyDescent="0.25">
      <c r="A54" t="s">
        <v>14</v>
      </c>
      <c r="B54" t="s">
        <v>1445</v>
      </c>
      <c r="C54" t="s">
        <v>1444</v>
      </c>
    </row>
    <row r="55" spans="1:3" x14ac:dyDescent="0.25">
      <c r="A55" t="s">
        <v>14</v>
      </c>
      <c r="B55" t="s">
        <v>1437</v>
      </c>
      <c r="C55" t="s">
        <v>1436</v>
      </c>
    </row>
    <row r="56" spans="1:3" x14ac:dyDescent="0.25">
      <c r="A56" t="s">
        <v>14</v>
      </c>
      <c r="B56" t="s">
        <v>1435</v>
      </c>
      <c r="C56" t="s">
        <v>1434</v>
      </c>
    </row>
    <row r="57" spans="1:3" x14ac:dyDescent="0.25">
      <c r="A57" t="s">
        <v>12</v>
      </c>
      <c r="B57" t="s">
        <v>1443</v>
      </c>
      <c r="C57" t="s">
        <v>1442</v>
      </c>
    </row>
    <row r="58" spans="1:3" x14ac:dyDescent="0.25">
      <c r="A58" t="s">
        <v>12</v>
      </c>
      <c r="B58" t="s">
        <v>1441</v>
      </c>
      <c r="C58" t="s">
        <v>1440</v>
      </c>
    </row>
    <row r="59" spans="1:3" x14ac:dyDescent="0.25">
      <c r="A59" t="s">
        <v>12</v>
      </c>
      <c r="B59" t="s">
        <v>1439</v>
      </c>
      <c r="C59" t="s">
        <v>1438</v>
      </c>
    </row>
    <row r="60" spans="1:3" x14ac:dyDescent="0.25">
      <c r="A60" t="s">
        <v>12</v>
      </c>
      <c r="B60" t="s">
        <v>1437</v>
      </c>
      <c r="C60" t="s">
        <v>1436</v>
      </c>
    </row>
    <row r="61" spans="1:3" x14ac:dyDescent="0.25">
      <c r="A61" t="s">
        <v>12</v>
      </c>
      <c r="B61" t="s">
        <v>1435</v>
      </c>
      <c r="C61" t="s">
        <v>1434</v>
      </c>
    </row>
    <row r="62" spans="1:3" x14ac:dyDescent="0.25">
      <c r="A62" t="s">
        <v>15</v>
      </c>
      <c r="B62" t="s">
        <v>1457</v>
      </c>
      <c r="C62" t="s">
        <v>1482</v>
      </c>
    </row>
    <row r="63" spans="1:3" x14ac:dyDescent="0.25">
      <c r="A63" t="s">
        <v>15</v>
      </c>
      <c r="B63" t="s">
        <v>1455</v>
      </c>
      <c r="C63" t="s">
        <v>1481</v>
      </c>
    </row>
    <row r="64" spans="1:3" x14ac:dyDescent="0.25">
      <c r="A64" t="s">
        <v>15</v>
      </c>
      <c r="B64" t="s">
        <v>1453</v>
      </c>
      <c r="C64" t="s">
        <v>1480</v>
      </c>
    </row>
    <row r="65" spans="1:3" x14ac:dyDescent="0.25">
      <c r="A65" t="s">
        <v>15</v>
      </c>
      <c r="B65" t="s">
        <v>1437</v>
      </c>
      <c r="C65" t="s">
        <v>1451</v>
      </c>
    </row>
    <row r="66" spans="1:3" x14ac:dyDescent="0.25">
      <c r="A66" t="s">
        <v>15</v>
      </c>
      <c r="B66" t="s">
        <v>1450</v>
      </c>
      <c r="C66" t="s">
        <v>1432</v>
      </c>
    </row>
    <row r="67" spans="1:3" x14ac:dyDescent="0.25">
      <c r="A67" t="s">
        <v>19</v>
      </c>
      <c r="B67" t="s">
        <v>1479</v>
      </c>
      <c r="C67" t="s">
        <v>1422</v>
      </c>
    </row>
    <row r="68" spans="1:3" x14ac:dyDescent="0.25">
      <c r="A68" t="s">
        <v>19</v>
      </c>
      <c r="B68" t="s">
        <v>1478</v>
      </c>
      <c r="C68" t="s">
        <v>1421</v>
      </c>
    </row>
    <row r="69" spans="1:3" x14ac:dyDescent="0.25">
      <c r="A69" t="s">
        <v>19</v>
      </c>
      <c r="B69" t="s">
        <v>1437</v>
      </c>
      <c r="C69" t="s">
        <v>1451</v>
      </c>
    </row>
    <row r="70" spans="1:3" x14ac:dyDescent="0.25">
      <c r="A70" t="s">
        <v>481</v>
      </c>
      <c r="B70" t="s">
        <v>1477</v>
      </c>
      <c r="C70" t="s">
        <v>1477</v>
      </c>
    </row>
    <row r="71" spans="1:3" x14ac:dyDescent="0.25">
      <c r="A71" t="s">
        <v>481</v>
      </c>
      <c r="B71" t="s">
        <v>1476</v>
      </c>
      <c r="C71" t="s">
        <v>1476</v>
      </c>
    </row>
    <row r="72" spans="1:3" x14ac:dyDescent="0.25">
      <c r="A72" t="s">
        <v>481</v>
      </c>
      <c r="B72" t="s">
        <v>1475</v>
      </c>
      <c r="C72" t="s">
        <v>1475</v>
      </c>
    </row>
    <row r="73" spans="1:3" x14ac:dyDescent="0.25">
      <c r="A73" t="s">
        <v>480</v>
      </c>
      <c r="B73" t="s">
        <v>1474</v>
      </c>
      <c r="C73" t="s">
        <v>1474</v>
      </c>
    </row>
    <row r="74" spans="1:3" x14ac:dyDescent="0.25">
      <c r="A74" t="s">
        <v>480</v>
      </c>
      <c r="B74" t="s">
        <v>1473</v>
      </c>
      <c r="C74" t="s">
        <v>1473</v>
      </c>
    </row>
    <row r="75" spans="1:3" x14ac:dyDescent="0.25">
      <c r="A75" t="s">
        <v>473</v>
      </c>
      <c r="B75" t="b">
        <v>1</v>
      </c>
      <c r="C75" t="s">
        <v>1422</v>
      </c>
    </row>
    <row r="76" spans="1:3" x14ac:dyDescent="0.25">
      <c r="A76" t="s">
        <v>473</v>
      </c>
      <c r="B76" t="b">
        <v>0</v>
      </c>
      <c r="C76" t="s">
        <v>1421</v>
      </c>
    </row>
    <row r="77" spans="1:3" x14ac:dyDescent="0.25">
      <c r="A77" t="s">
        <v>475</v>
      </c>
      <c r="B77" t="s">
        <v>1472</v>
      </c>
      <c r="C77" t="s">
        <v>1471</v>
      </c>
    </row>
    <row r="78" spans="1:3" x14ac:dyDescent="0.25">
      <c r="A78" t="s">
        <v>475</v>
      </c>
      <c r="B78" t="s">
        <v>1470</v>
      </c>
      <c r="C78" t="s">
        <v>1469</v>
      </c>
    </row>
    <row r="79" spans="1:3" x14ac:dyDescent="0.25">
      <c r="A79" t="s">
        <v>475</v>
      </c>
      <c r="B79" t="s">
        <v>1468</v>
      </c>
      <c r="C79" t="s">
        <v>1467</v>
      </c>
    </row>
    <row r="80" spans="1:3" x14ac:dyDescent="0.25">
      <c r="A80" t="s">
        <v>475</v>
      </c>
      <c r="B80" t="s">
        <v>1466</v>
      </c>
      <c r="C80" t="s">
        <v>1465</v>
      </c>
    </row>
    <row r="81" spans="1:3" x14ac:dyDescent="0.25">
      <c r="A81" t="s">
        <v>475</v>
      </c>
      <c r="B81" t="s">
        <v>1464</v>
      </c>
      <c r="C81" t="s">
        <v>1463</v>
      </c>
    </row>
    <row r="82" spans="1:3" x14ac:dyDescent="0.25">
      <c r="A82" t="s">
        <v>475</v>
      </c>
      <c r="B82" t="s">
        <v>987</v>
      </c>
      <c r="C82" t="s">
        <v>1462</v>
      </c>
    </row>
    <row r="83" spans="1:3" x14ac:dyDescent="0.25">
      <c r="A83" t="s">
        <v>474</v>
      </c>
      <c r="B83" t="b">
        <v>1</v>
      </c>
      <c r="C83" t="s">
        <v>1422</v>
      </c>
    </row>
    <row r="84" spans="1:3" x14ac:dyDescent="0.25">
      <c r="A84" t="s">
        <v>474</v>
      </c>
      <c r="B84" t="b">
        <v>0</v>
      </c>
      <c r="C84" t="s">
        <v>1421</v>
      </c>
    </row>
    <row r="85" spans="1:3" x14ac:dyDescent="0.25">
      <c r="A85" t="s">
        <v>479</v>
      </c>
      <c r="B85" t="s">
        <v>593</v>
      </c>
      <c r="C85" t="s">
        <v>593</v>
      </c>
    </row>
    <row r="86" spans="1:3" x14ac:dyDescent="0.25">
      <c r="A86" t="s">
        <v>479</v>
      </c>
      <c r="B86" t="s">
        <v>592</v>
      </c>
      <c r="C86" t="s">
        <v>592</v>
      </c>
    </row>
    <row r="87" spans="1:3" x14ac:dyDescent="0.25">
      <c r="A87" t="s">
        <v>478</v>
      </c>
      <c r="B87" t="b">
        <v>1</v>
      </c>
      <c r="C87" t="s">
        <v>1422</v>
      </c>
    </row>
    <row r="88" spans="1:3" x14ac:dyDescent="0.25">
      <c r="A88" t="s">
        <v>478</v>
      </c>
      <c r="B88" t="b">
        <v>0</v>
      </c>
      <c r="C88" t="s">
        <v>1421</v>
      </c>
    </row>
    <row r="89" spans="1:3" x14ac:dyDescent="0.25">
      <c r="A89" t="s">
        <v>483</v>
      </c>
      <c r="B89" t="b">
        <v>1</v>
      </c>
      <c r="C89" t="s">
        <v>1422</v>
      </c>
    </row>
    <row r="90" spans="1:3" x14ac:dyDescent="0.25">
      <c r="A90" t="s">
        <v>483</v>
      </c>
      <c r="B90" t="b">
        <v>0</v>
      </c>
      <c r="C90" t="s">
        <v>1421</v>
      </c>
    </row>
    <row r="91" spans="1:3" x14ac:dyDescent="0.25">
      <c r="A91" t="s">
        <v>21</v>
      </c>
      <c r="B91" t="s">
        <v>1461</v>
      </c>
      <c r="C91" t="s">
        <v>1460</v>
      </c>
    </row>
    <row r="92" spans="1:3" x14ac:dyDescent="0.25">
      <c r="A92" t="s">
        <v>21</v>
      </c>
      <c r="B92" t="s">
        <v>1441</v>
      </c>
      <c r="C92" t="s">
        <v>1440</v>
      </c>
    </row>
    <row r="93" spans="1:3" x14ac:dyDescent="0.25">
      <c r="A93" t="s">
        <v>21</v>
      </c>
      <c r="B93" t="s">
        <v>1459</v>
      </c>
      <c r="C93" t="s">
        <v>1458</v>
      </c>
    </row>
    <row r="94" spans="1:3" x14ac:dyDescent="0.25">
      <c r="A94" t="s">
        <v>21</v>
      </c>
      <c r="B94" t="s">
        <v>1435</v>
      </c>
      <c r="C94" t="s">
        <v>1434</v>
      </c>
    </row>
    <row r="95" spans="1:3" x14ac:dyDescent="0.25">
      <c r="A95" t="s">
        <v>15</v>
      </c>
      <c r="B95" t="s">
        <v>1457</v>
      </c>
      <c r="C95" t="s">
        <v>1456</v>
      </c>
    </row>
    <row r="96" spans="1:3" x14ac:dyDescent="0.25">
      <c r="A96" t="s">
        <v>15</v>
      </c>
      <c r="B96" t="s">
        <v>1455</v>
      </c>
      <c r="C96" t="s">
        <v>1454</v>
      </c>
    </row>
    <row r="97" spans="1:3" x14ac:dyDescent="0.25">
      <c r="A97" t="s">
        <v>15</v>
      </c>
      <c r="B97" t="s">
        <v>1453</v>
      </c>
      <c r="C97" t="s">
        <v>1452</v>
      </c>
    </row>
    <row r="98" spans="1:3" x14ac:dyDescent="0.25">
      <c r="A98" t="s">
        <v>15</v>
      </c>
      <c r="B98" t="s">
        <v>1437</v>
      </c>
      <c r="C98" t="s">
        <v>1451</v>
      </c>
    </row>
    <row r="99" spans="1:3" x14ac:dyDescent="0.25">
      <c r="A99" t="s">
        <v>15</v>
      </c>
      <c r="B99" t="s">
        <v>1450</v>
      </c>
      <c r="C99" t="s">
        <v>1432</v>
      </c>
    </row>
    <row r="100" spans="1:3" x14ac:dyDescent="0.25">
      <c r="A100" t="s">
        <v>14</v>
      </c>
      <c r="B100" t="s">
        <v>1038</v>
      </c>
      <c r="C100" t="s">
        <v>1449</v>
      </c>
    </row>
    <row r="101" spans="1:3" x14ac:dyDescent="0.25">
      <c r="A101" t="s">
        <v>14</v>
      </c>
      <c r="B101" t="s">
        <v>1047</v>
      </c>
      <c r="C101" t="s">
        <v>1448</v>
      </c>
    </row>
    <row r="102" spans="1:3" x14ac:dyDescent="0.25">
      <c r="A102" t="s">
        <v>14</v>
      </c>
      <c r="B102" t="s">
        <v>1447</v>
      </c>
      <c r="C102" t="s">
        <v>1446</v>
      </c>
    </row>
    <row r="103" spans="1:3" x14ac:dyDescent="0.25">
      <c r="A103" t="s">
        <v>14</v>
      </c>
      <c r="B103" t="s">
        <v>1445</v>
      </c>
      <c r="C103" t="s">
        <v>1444</v>
      </c>
    </row>
    <row r="104" spans="1:3" x14ac:dyDescent="0.25">
      <c r="A104" t="s">
        <v>14</v>
      </c>
      <c r="B104" t="s">
        <v>1437</v>
      </c>
      <c r="C104" t="s">
        <v>1436</v>
      </c>
    </row>
    <row r="105" spans="1:3" x14ac:dyDescent="0.25">
      <c r="A105" t="s">
        <v>14</v>
      </c>
      <c r="B105" t="s">
        <v>1435</v>
      </c>
      <c r="C105" t="s">
        <v>1434</v>
      </c>
    </row>
    <row r="106" spans="1:3" x14ac:dyDescent="0.25">
      <c r="A106" t="s">
        <v>492</v>
      </c>
      <c r="B106" t="s">
        <v>1038</v>
      </c>
      <c r="C106" t="s">
        <v>1449</v>
      </c>
    </row>
    <row r="107" spans="1:3" x14ac:dyDescent="0.25">
      <c r="A107" t="s">
        <v>492</v>
      </c>
      <c r="B107" t="s">
        <v>1047</v>
      </c>
      <c r="C107" t="s">
        <v>1448</v>
      </c>
    </row>
    <row r="108" spans="1:3" x14ac:dyDescent="0.25">
      <c r="A108" t="s">
        <v>492</v>
      </c>
      <c r="B108" t="s">
        <v>1447</v>
      </c>
      <c r="C108" t="s">
        <v>1446</v>
      </c>
    </row>
    <row r="109" spans="1:3" x14ac:dyDescent="0.25">
      <c r="A109" t="s">
        <v>492</v>
      </c>
      <c r="B109" t="s">
        <v>1445</v>
      </c>
      <c r="C109" t="s">
        <v>1444</v>
      </c>
    </row>
    <row r="110" spans="1:3" x14ac:dyDescent="0.25">
      <c r="A110" t="s">
        <v>492</v>
      </c>
      <c r="B110" t="s">
        <v>1437</v>
      </c>
      <c r="C110" t="s">
        <v>1436</v>
      </c>
    </row>
    <row r="111" spans="1:3" x14ac:dyDescent="0.25">
      <c r="A111" t="s">
        <v>492</v>
      </c>
      <c r="B111" t="s">
        <v>1435</v>
      </c>
      <c r="C111" t="s">
        <v>1434</v>
      </c>
    </row>
    <row r="112" spans="1:3" x14ac:dyDescent="0.25">
      <c r="A112" t="s">
        <v>491</v>
      </c>
      <c r="B112" t="s">
        <v>1038</v>
      </c>
      <c r="C112" t="s">
        <v>1449</v>
      </c>
    </row>
    <row r="113" spans="1:3" x14ac:dyDescent="0.25">
      <c r="A113" t="s">
        <v>491</v>
      </c>
      <c r="B113" t="s">
        <v>1047</v>
      </c>
      <c r="C113" t="s">
        <v>1448</v>
      </c>
    </row>
    <row r="114" spans="1:3" x14ac:dyDescent="0.25">
      <c r="A114" t="s">
        <v>491</v>
      </c>
      <c r="B114" t="s">
        <v>1447</v>
      </c>
      <c r="C114" t="s">
        <v>1446</v>
      </c>
    </row>
    <row r="115" spans="1:3" x14ac:dyDescent="0.25">
      <c r="A115" t="s">
        <v>491</v>
      </c>
      <c r="B115" t="s">
        <v>1445</v>
      </c>
      <c r="C115" t="s">
        <v>1444</v>
      </c>
    </row>
    <row r="116" spans="1:3" x14ac:dyDescent="0.25">
      <c r="A116" t="s">
        <v>491</v>
      </c>
      <c r="B116" t="s">
        <v>1437</v>
      </c>
      <c r="C116" t="s">
        <v>1436</v>
      </c>
    </row>
    <row r="117" spans="1:3" x14ac:dyDescent="0.25">
      <c r="A117" t="s">
        <v>491</v>
      </c>
      <c r="B117" t="s">
        <v>1435</v>
      </c>
      <c r="C117" t="s">
        <v>1434</v>
      </c>
    </row>
    <row r="118" spans="1:3" x14ac:dyDescent="0.25">
      <c r="A118" t="s">
        <v>12</v>
      </c>
      <c r="B118" t="s">
        <v>1443</v>
      </c>
      <c r="C118" t="s">
        <v>1442</v>
      </c>
    </row>
    <row r="119" spans="1:3" x14ac:dyDescent="0.25">
      <c r="A119" t="s">
        <v>12</v>
      </c>
      <c r="B119" t="s">
        <v>1441</v>
      </c>
      <c r="C119" t="s">
        <v>1440</v>
      </c>
    </row>
    <row r="120" spans="1:3" x14ac:dyDescent="0.25">
      <c r="A120" t="s">
        <v>12</v>
      </c>
      <c r="B120" t="s">
        <v>1439</v>
      </c>
      <c r="C120" t="s">
        <v>1438</v>
      </c>
    </row>
    <row r="121" spans="1:3" x14ac:dyDescent="0.25">
      <c r="A121" t="s">
        <v>12</v>
      </c>
      <c r="B121" t="s">
        <v>1437</v>
      </c>
      <c r="C121" t="s">
        <v>1436</v>
      </c>
    </row>
    <row r="122" spans="1:3" x14ac:dyDescent="0.25">
      <c r="A122" t="s">
        <v>12</v>
      </c>
      <c r="B122" t="s">
        <v>1435</v>
      </c>
      <c r="C122" t="s">
        <v>1434</v>
      </c>
    </row>
    <row r="123" spans="1:3" x14ac:dyDescent="0.25">
      <c r="A123" t="s">
        <v>490</v>
      </c>
      <c r="B123" t="s">
        <v>1443</v>
      </c>
      <c r="C123" t="s">
        <v>1442</v>
      </c>
    </row>
    <row r="124" spans="1:3" x14ac:dyDescent="0.25">
      <c r="A124" t="s">
        <v>490</v>
      </c>
      <c r="B124" t="s">
        <v>1441</v>
      </c>
      <c r="C124" t="s">
        <v>1440</v>
      </c>
    </row>
    <row r="125" spans="1:3" x14ac:dyDescent="0.25">
      <c r="A125" t="s">
        <v>490</v>
      </c>
      <c r="B125" t="s">
        <v>1439</v>
      </c>
      <c r="C125" t="s">
        <v>1438</v>
      </c>
    </row>
    <row r="126" spans="1:3" x14ac:dyDescent="0.25">
      <c r="A126" t="s">
        <v>490</v>
      </c>
      <c r="B126" t="s">
        <v>1437</v>
      </c>
      <c r="C126" t="s">
        <v>1436</v>
      </c>
    </row>
    <row r="127" spans="1:3" x14ac:dyDescent="0.25">
      <c r="A127" t="s">
        <v>490</v>
      </c>
      <c r="B127" t="s">
        <v>1435</v>
      </c>
      <c r="C127" t="s">
        <v>1434</v>
      </c>
    </row>
    <row r="128" spans="1:3" x14ac:dyDescent="0.25">
      <c r="A128" t="s">
        <v>489</v>
      </c>
      <c r="B128" t="s">
        <v>1443</v>
      </c>
      <c r="C128" t="s">
        <v>1442</v>
      </c>
    </row>
    <row r="129" spans="1:3" x14ac:dyDescent="0.25">
      <c r="A129" t="s">
        <v>489</v>
      </c>
      <c r="B129" t="s">
        <v>1441</v>
      </c>
      <c r="C129" t="s">
        <v>1440</v>
      </c>
    </row>
    <row r="130" spans="1:3" x14ac:dyDescent="0.25">
      <c r="A130" t="s">
        <v>489</v>
      </c>
      <c r="B130" t="s">
        <v>1439</v>
      </c>
      <c r="C130" t="s">
        <v>1438</v>
      </c>
    </row>
    <row r="131" spans="1:3" x14ac:dyDescent="0.25">
      <c r="A131" t="s">
        <v>489</v>
      </c>
      <c r="B131" t="s">
        <v>1437</v>
      </c>
      <c r="C131" t="s">
        <v>1436</v>
      </c>
    </row>
    <row r="132" spans="1:3" x14ac:dyDescent="0.25">
      <c r="A132" t="s">
        <v>489</v>
      </c>
      <c r="B132" t="s">
        <v>1435</v>
      </c>
      <c r="C132" t="s">
        <v>1434</v>
      </c>
    </row>
    <row r="133" spans="1:3" x14ac:dyDescent="0.25">
      <c r="A133" t="s">
        <v>5</v>
      </c>
      <c r="B133" t="b">
        <v>1</v>
      </c>
      <c r="C133" t="s">
        <v>1422</v>
      </c>
    </row>
    <row r="134" spans="1:3" x14ac:dyDescent="0.25">
      <c r="A134" t="s">
        <v>5</v>
      </c>
      <c r="B134" t="b">
        <v>0</v>
      </c>
      <c r="C134" t="s">
        <v>1421</v>
      </c>
    </row>
    <row r="135" spans="1:3" x14ac:dyDescent="0.25">
      <c r="A135" t="s">
        <v>9</v>
      </c>
      <c r="B135" t="b">
        <v>1</v>
      </c>
      <c r="C135" t="s">
        <v>1422</v>
      </c>
    </row>
    <row r="136" spans="1:3" x14ac:dyDescent="0.25">
      <c r="A136" t="s">
        <v>9</v>
      </c>
      <c r="B136" t="b">
        <v>0</v>
      </c>
      <c r="C136" t="s">
        <v>1421</v>
      </c>
    </row>
    <row r="137" spans="1:3" x14ac:dyDescent="0.25">
      <c r="A137" t="s">
        <v>6</v>
      </c>
      <c r="B137" t="s">
        <v>1433</v>
      </c>
      <c r="C137" t="s">
        <v>1433</v>
      </c>
    </row>
    <row r="138" spans="1:3" x14ac:dyDescent="0.25">
      <c r="A138" t="s">
        <v>6</v>
      </c>
      <c r="B138" t="s">
        <v>1432</v>
      </c>
      <c r="C138" t="s">
        <v>1432</v>
      </c>
    </row>
    <row r="139" spans="1:3" x14ac:dyDescent="0.25">
      <c r="A139" t="s">
        <v>477</v>
      </c>
      <c r="B139" t="b">
        <v>1</v>
      </c>
      <c r="C139" t="s">
        <v>1422</v>
      </c>
    </row>
    <row r="140" spans="1:3" x14ac:dyDescent="0.25">
      <c r="A140" t="s">
        <v>477</v>
      </c>
      <c r="B140" t="b">
        <v>0</v>
      </c>
      <c r="C140" t="s">
        <v>1421</v>
      </c>
    </row>
    <row r="141" spans="1:3" x14ac:dyDescent="0.25">
      <c r="A141" t="s">
        <v>2</v>
      </c>
      <c r="B141" t="s">
        <v>987</v>
      </c>
      <c r="C141" t="s">
        <v>1431</v>
      </c>
    </row>
    <row r="142" spans="1:3" x14ac:dyDescent="0.25">
      <c r="A142" t="s">
        <v>2</v>
      </c>
      <c r="B142" t="s">
        <v>1430</v>
      </c>
      <c r="C142" t="s">
        <v>1429</v>
      </c>
    </row>
    <row r="143" spans="1:3" x14ac:dyDescent="0.25">
      <c r="A143" t="s">
        <v>2</v>
      </c>
      <c r="B143" t="s">
        <v>1428</v>
      </c>
      <c r="C143" t="s">
        <v>1427</v>
      </c>
    </row>
    <row r="144" spans="1:3" x14ac:dyDescent="0.25">
      <c r="A144" t="s">
        <v>3</v>
      </c>
      <c r="B144" t="s">
        <v>1426</v>
      </c>
      <c r="C144" t="s">
        <v>1425</v>
      </c>
    </row>
    <row r="145" spans="1:3" x14ac:dyDescent="0.25">
      <c r="A145" t="s">
        <v>3</v>
      </c>
      <c r="B145" t="s">
        <v>1424</v>
      </c>
      <c r="C145" t="s">
        <v>1423</v>
      </c>
    </row>
    <row r="146" spans="1:3" x14ac:dyDescent="0.25">
      <c r="A146" t="s">
        <v>1590</v>
      </c>
      <c r="B146" t="b">
        <v>1</v>
      </c>
      <c r="C146" t="s">
        <v>1422</v>
      </c>
    </row>
    <row r="147" spans="1:3" x14ac:dyDescent="0.25">
      <c r="A147" t="s">
        <v>1590</v>
      </c>
      <c r="B147" t="b">
        <v>0</v>
      </c>
      <c r="C147" t="s">
        <v>1421</v>
      </c>
    </row>
    <row r="148" spans="1:3" x14ac:dyDescent="0.25">
      <c r="A148" t="s">
        <v>1591</v>
      </c>
      <c r="B148" t="b">
        <v>1</v>
      </c>
      <c r="C148" t="s">
        <v>1422</v>
      </c>
    </row>
    <row r="149" spans="1:3" x14ac:dyDescent="0.25">
      <c r="A149" t="s">
        <v>1591</v>
      </c>
      <c r="B149" t="b">
        <v>0</v>
      </c>
      <c r="C149" t="s">
        <v>1421</v>
      </c>
    </row>
    <row r="150" spans="1:3" x14ac:dyDescent="0.25">
      <c r="A150" t="s">
        <v>465</v>
      </c>
      <c r="B150" t="b">
        <v>1</v>
      </c>
      <c r="C150" t="s">
        <v>1422</v>
      </c>
    </row>
    <row r="151" spans="1:3" x14ac:dyDescent="0.25">
      <c r="A151" t="s">
        <v>465</v>
      </c>
      <c r="B151" t="b">
        <v>0</v>
      </c>
      <c r="C151" t="s">
        <v>1421</v>
      </c>
    </row>
    <row r="152" spans="1:3" x14ac:dyDescent="0.25">
      <c r="A152" t="s">
        <v>13</v>
      </c>
      <c r="B152" t="b">
        <v>1</v>
      </c>
      <c r="C152" t="s">
        <v>1422</v>
      </c>
    </row>
    <row r="153" spans="1:3" x14ac:dyDescent="0.25">
      <c r="A153" t="s">
        <v>13</v>
      </c>
      <c r="B153" t="b">
        <v>0</v>
      </c>
      <c r="C153" t="s">
        <v>1421</v>
      </c>
    </row>
    <row r="154" spans="1:3" x14ac:dyDescent="0.25">
      <c r="A154" t="s">
        <v>482</v>
      </c>
      <c r="B154" t="b">
        <v>1</v>
      </c>
      <c r="C154" t="s">
        <v>1422</v>
      </c>
    </row>
    <row r="155" spans="1:3" x14ac:dyDescent="0.25">
      <c r="A155" t="s">
        <v>482</v>
      </c>
      <c r="B155" t="b">
        <v>0</v>
      </c>
      <c r="C155" t="s">
        <v>1421</v>
      </c>
    </row>
    <row r="156" spans="1:3" x14ac:dyDescent="0.25">
      <c r="A156" t="s">
        <v>488</v>
      </c>
      <c r="B156" t="b">
        <v>1</v>
      </c>
      <c r="C156" t="s">
        <v>1422</v>
      </c>
    </row>
    <row r="157" spans="1:3" x14ac:dyDescent="0.25">
      <c r="A157" t="s">
        <v>488</v>
      </c>
      <c r="B157" t="b">
        <v>0</v>
      </c>
      <c r="C157" t="s">
        <v>1421</v>
      </c>
    </row>
    <row r="158" spans="1:3" x14ac:dyDescent="0.25">
      <c r="A158" t="s">
        <v>495</v>
      </c>
      <c r="B158" t="b">
        <v>1</v>
      </c>
      <c r="C158" t="s">
        <v>1422</v>
      </c>
    </row>
    <row r="159" spans="1:3" x14ac:dyDescent="0.25">
      <c r="A159" t="s">
        <v>495</v>
      </c>
      <c r="B159" t="b">
        <v>0</v>
      </c>
      <c r="C159" t="s">
        <v>1421</v>
      </c>
    </row>
    <row r="160" spans="1:3" x14ac:dyDescent="0.25">
      <c r="A160" t="s">
        <v>496</v>
      </c>
      <c r="B160" t="b">
        <v>1</v>
      </c>
      <c r="C160" t="s">
        <v>1422</v>
      </c>
    </row>
    <row r="161" spans="1:3" x14ac:dyDescent="0.25">
      <c r="A161" t="s">
        <v>496</v>
      </c>
      <c r="B161" t="b">
        <v>0</v>
      </c>
      <c r="C161" t="s">
        <v>1421</v>
      </c>
    </row>
    <row r="162" spans="1:3" x14ac:dyDescent="0.25">
      <c r="A162" t="s">
        <v>482</v>
      </c>
      <c r="B162" t="b">
        <v>1</v>
      </c>
      <c r="C162" t="s">
        <v>1422</v>
      </c>
    </row>
    <row r="163" spans="1:3" x14ac:dyDescent="0.25">
      <c r="A163" t="s">
        <v>482</v>
      </c>
      <c r="B163" t="b">
        <v>0</v>
      </c>
      <c r="C163" t="s">
        <v>1421</v>
      </c>
    </row>
    <row r="164" spans="1:3" x14ac:dyDescent="0.25">
      <c r="A164" t="s">
        <v>498</v>
      </c>
      <c r="B164" t="b">
        <v>1</v>
      </c>
      <c r="C164" t="s">
        <v>1422</v>
      </c>
    </row>
    <row r="165" spans="1:3" x14ac:dyDescent="0.25">
      <c r="A165" t="s">
        <v>498</v>
      </c>
      <c r="B165" t="b">
        <v>0</v>
      </c>
      <c r="C165" t="s">
        <v>1421</v>
      </c>
    </row>
    <row r="166" spans="1:3" x14ac:dyDescent="0.25">
      <c r="A166" t="s">
        <v>497</v>
      </c>
      <c r="B166" t="b">
        <v>1</v>
      </c>
      <c r="C166" t="s">
        <v>1422</v>
      </c>
    </row>
    <row r="167" spans="1:3" x14ac:dyDescent="0.25">
      <c r="A167" t="s">
        <v>497</v>
      </c>
      <c r="B167" t="b">
        <v>0</v>
      </c>
      <c r="C167" t="s">
        <v>1421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563E-8D98-46B6-B4A2-1B46C99ECF01}">
  <dimension ref="A1:F8"/>
  <sheetViews>
    <sheetView workbookViewId="0">
      <selection activeCell="B29" sqref="B29"/>
    </sheetView>
  </sheetViews>
  <sheetFormatPr defaultRowHeight="15" x14ac:dyDescent="0.25"/>
  <sheetData>
    <row r="1" spans="1:6" x14ac:dyDescent="0.25">
      <c r="A1" t="s">
        <v>1577</v>
      </c>
      <c r="B1" t="s">
        <v>1576</v>
      </c>
      <c r="C1" t="s">
        <v>1575</v>
      </c>
      <c r="D1" t="s">
        <v>1574</v>
      </c>
      <c r="E1" t="s">
        <v>1573</v>
      </c>
      <c r="F1" t="s">
        <v>1572</v>
      </c>
    </row>
    <row r="2" spans="1:6" x14ac:dyDescent="0.25">
      <c r="A2">
        <v>1</v>
      </c>
      <c r="B2" t="s">
        <v>1571</v>
      </c>
      <c r="C2" t="s">
        <v>1570</v>
      </c>
      <c r="D2" t="s">
        <v>1409</v>
      </c>
      <c r="E2" t="s">
        <v>1569</v>
      </c>
      <c r="F2" t="s">
        <v>1568</v>
      </c>
    </row>
    <row r="3" spans="1:6" x14ac:dyDescent="0.25">
      <c r="A3">
        <v>2</v>
      </c>
      <c r="B3" t="s">
        <v>1567</v>
      </c>
      <c r="C3" t="s">
        <v>1566</v>
      </c>
      <c r="D3" t="s">
        <v>1407</v>
      </c>
      <c r="E3" t="s">
        <v>1565</v>
      </c>
      <c r="F3" t="s">
        <v>1564</v>
      </c>
    </row>
    <row r="4" spans="1:6" x14ac:dyDescent="0.25">
      <c r="A4">
        <v>3</v>
      </c>
      <c r="B4" t="s">
        <v>1563</v>
      </c>
      <c r="C4" t="s">
        <v>1562</v>
      </c>
      <c r="D4" t="s">
        <v>1400</v>
      </c>
      <c r="E4" t="s">
        <v>1561</v>
      </c>
      <c r="F4" t="s">
        <v>1560</v>
      </c>
    </row>
    <row r="5" spans="1:6" x14ac:dyDescent="0.25">
      <c r="A5">
        <v>4</v>
      </c>
      <c r="B5" t="s">
        <v>1559</v>
      </c>
      <c r="C5" t="s">
        <v>1558</v>
      </c>
      <c r="D5" t="s">
        <v>1402</v>
      </c>
      <c r="E5" t="s">
        <v>1557</v>
      </c>
      <c r="F5" t="s">
        <v>1556</v>
      </c>
    </row>
    <row r="6" spans="1:6" x14ac:dyDescent="0.25">
      <c r="A6">
        <v>5</v>
      </c>
      <c r="B6" t="s">
        <v>1555</v>
      </c>
      <c r="C6" t="s">
        <v>1554</v>
      </c>
      <c r="D6" t="s">
        <v>1411</v>
      </c>
      <c r="E6" t="s">
        <v>1553</v>
      </c>
      <c r="F6" t="s">
        <v>1552</v>
      </c>
    </row>
    <row r="7" spans="1:6" x14ac:dyDescent="0.25">
      <c r="A7">
        <v>6</v>
      </c>
      <c r="B7" t="s">
        <v>1551</v>
      </c>
      <c r="C7" t="s">
        <v>1550</v>
      </c>
      <c r="D7" t="s">
        <v>1414</v>
      </c>
      <c r="E7" t="s">
        <v>1549</v>
      </c>
      <c r="F7" t="s">
        <v>1548</v>
      </c>
    </row>
    <row r="8" spans="1:6" x14ac:dyDescent="0.25">
      <c r="A8">
        <v>7</v>
      </c>
      <c r="B8" t="s">
        <v>1547</v>
      </c>
      <c r="C8" t="s">
        <v>1546</v>
      </c>
      <c r="D8" t="s">
        <v>526</v>
      </c>
      <c r="E8" t="s">
        <v>1545</v>
      </c>
      <c r="F8" t="s">
        <v>1544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workbookViewId="0">
      <pane ySplit="1" topLeftCell="A2" activePane="bottomLeft" state="frozen"/>
      <selection pane="bottomLeft" activeCell="C34" sqref="C34"/>
    </sheetView>
  </sheetViews>
  <sheetFormatPr defaultColWidth="14.42578125" defaultRowHeight="15" customHeight="1" x14ac:dyDescent="0.25"/>
  <cols>
    <col min="2" max="2" width="17.5703125" customWidth="1"/>
    <col min="3" max="3" width="47" customWidth="1"/>
    <col min="4" max="4" width="28.140625" customWidth="1"/>
    <col min="5" max="5" width="37.42578125" customWidth="1"/>
    <col min="6" max="6" width="34.28515625" customWidth="1"/>
    <col min="7" max="7" width="13.7109375" customWidth="1"/>
    <col min="8" max="8" width="26.28515625" bestFit="1" customWidth="1"/>
    <col min="9" max="9" width="22.28515625" hidden="1" customWidth="1"/>
    <col min="10" max="10" width="21.140625" hidden="1" customWidth="1"/>
    <col min="11" max="11" width="24.85546875" hidden="1" customWidth="1"/>
    <col min="12" max="12" width="26.42578125" hidden="1" customWidth="1"/>
    <col min="13" max="13" width="21.140625" hidden="1" customWidth="1"/>
    <col min="14" max="14" width="24" hidden="1" customWidth="1"/>
    <col min="15" max="15" width="15.85546875" hidden="1" customWidth="1"/>
    <col min="16" max="16" width="28.140625" hidden="1" customWidth="1"/>
    <col min="17" max="17" width="29.7109375" hidden="1" customWidth="1"/>
    <col min="18" max="18" width="18.140625" bestFit="1" customWidth="1"/>
    <col min="19" max="19" width="28.5703125" customWidth="1"/>
    <col min="20" max="20" width="39" hidden="1" customWidth="1"/>
    <col min="21" max="21" width="32.5703125" hidden="1" customWidth="1"/>
    <col min="22" max="22" width="34.85546875" customWidth="1"/>
    <col min="23" max="25" width="8.7109375" customWidth="1"/>
    <col min="26" max="26" width="15" customWidth="1"/>
    <col min="27" max="39" width="8.7109375" customWidth="1"/>
  </cols>
  <sheetData>
    <row r="1" spans="1:28" s="15" customFormat="1" ht="15.75" x14ac:dyDescent="0.25">
      <c r="A1" s="15" t="s">
        <v>453</v>
      </c>
      <c r="B1" s="15" t="s">
        <v>395</v>
      </c>
      <c r="C1" s="15" t="s">
        <v>466</v>
      </c>
      <c r="D1" s="15" t="s">
        <v>1394</v>
      </c>
      <c r="E1" s="15" t="s">
        <v>1395</v>
      </c>
      <c r="F1" s="133" t="s">
        <v>1391</v>
      </c>
      <c r="G1" s="133" t="s">
        <v>520</v>
      </c>
      <c r="H1" s="63" t="s">
        <v>465</v>
      </c>
      <c r="I1" s="15" t="s">
        <v>481</v>
      </c>
      <c r="J1" s="15" t="s">
        <v>480</v>
      </c>
      <c r="K1" s="15" t="s">
        <v>473</v>
      </c>
      <c r="L1" s="15" t="s">
        <v>475</v>
      </c>
      <c r="M1" s="15" t="s">
        <v>474</v>
      </c>
      <c r="N1" s="15" t="s">
        <v>478</v>
      </c>
      <c r="O1" s="15" t="s">
        <v>479</v>
      </c>
      <c r="P1" s="15" t="s">
        <v>483</v>
      </c>
      <c r="Q1" s="15" t="s">
        <v>598</v>
      </c>
      <c r="R1" s="15" t="s">
        <v>599</v>
      </c>
      <c r="S1" s="15" t="s">
        <v>120</v>
      </c>
      <c r="T1" s="15" t="s">
        <v>600</v>
      </c>
      <c r="U1" s="15" t="s">
        <v>601</v>
      </c>
      <c r="V1" s="15" t="s">
        <v>602</v>
      </c>
    </row>
    <row r="2" spans="1:28" ht="60" customHeight="1" x14ac:dyDescent="0.25">
      <c r="A2" s="22" t="s">
        <v>454</v>
      </c>
      <c r="B2" s="16" t="s">
        <v>33</v>
      </c>
      <c r="C2" s="16" t="s">
        <v>441</v>
      </c>
      <c r="D2" s="132" t="s">
        <v>1390</v>
      </c>
      <c r="E2" s="132" t="s">
        <v>1399</v>
      </c>
      <c r="F2" s="134"/>
      <c r="G2" s="134" t="s">
        <v>1167</v>
      </c>
      <c r="H2" s="16"/>
      <c r="I2" s="16" t="s">
        <v>28</v>
      </c>
      <c r="J2" s="16" t="s">
        <v>28</v>
      </c>
      <c r="K2" s="16" t="s">
        <v>28</v>
      </c>
      <c r="L2" s="19" t="s">
        <v>28</v>
      </c>
      <c r="M2" s="16" t="s">
        <v>28</v>
      </c>
      <c r="N2" s="16" t="s">
        <v>28</v>
      </c>
      <c r="O2" s="16" t="s">
        <v>28</v>
      </c>
      <c r="P2" s="16" t="s">
        <v>28</v>
      </c>
      <c r="Q2" s="16" t="s">
        <v>28</v>
      </c>
      <c r="R2" s="17" t="s">
        <v>414</v>
      </c>
      <c r="S2" s="5" t="s">
        <v>28</v>
      </c>
      <c r="T2" s="16" t="s">
        <v>28</v>
      </c>
      <c r="U2" s="16" t="s">
        <v>28</v>
      </c>
      <c r="V2" s="16"/>
      <c r="X2" s="5"/>
      <c r="Y2" s="5"/>
      <c r="Z2" s="3"/>
      <c r="AA2" s="5"/>
      <c r="AB2" s="5"/>
    </row>
    <row r="3" spans="1:28" ht="90" x14ac:dyDescent="0.25">
      <c r="A3" s="22" t="s">
        <v>454</v>
      </c>
      <c r="B3" s="16" t="s">
        <v>79</v>
      </c>
      <c r="C3" s="16" t="s">
        <v>416</v>
      </c>
      <c r="D3" s="132" t="s">
        <v>1396</v>
      </c>
      <c r="E3" s="132" t="s">
        <v>1392</v>
      </c>
      <c r="F3" s="135" t="s">
        <v>1393</v>
      </c>
      <c r="G3" s="134" t="s">
        <v>1167</v>
      </c>
      <c r="H3" s="57" t="s">
        <v>1070</v>
      </c>
      <c r="I3" s="16" t="s">
        <v>28</v>
      </c>
      <c r="J3" s="16" t="s">
        <v>28</v>
      </c>
      <c r="K3" s="16" t="s">
        <v>28</v>
      </c>
      <c r="L3" s="19" t="s">
        <v>28</v>
      </c>
      <c r="M3" s="16" t="s">
        <v>28</v>
      </c>
      <c r="N3" s="16" t="s">
        <v>28</v>
      </c>
      <c r="O3" s="16" t="s">
        <v>28</v>
      </c>
      <c r="P3" s="16" t="s">
        <v>28</v>
      </c>
      <c r="Q3" s="16" t="s">
        <v>28</v>
      </c>
      <c r="R3" s="17" t="s">
        <v>397</v>
      </c>
      <c r="S3" s="16" t="s">
        <v>28</v>
      </c>
      <c r="T3" s="16" t="s">
        <v>28</v>
      </c>
      <c r="U3" s="16" t="s">
        <v>28</v>
      </c>
      <c r="V3" s="16"/>
      <c r="X3" s="5"/>
      <c r="Y3" s="5"/>
      <c r="Z3" s="3"/>
      <c r="AA3" s="5"/>
      <c r="AB3" s="5"/>
    </row>
    <row r="4" spans="1:28" ht="15.75" x14ac:dyDescent="0.25">
      <c r="A4" s="22" t="s">
        <v>454</v>
      </c>
      <c r="B4" s="16" t="s">
        <v>38</v>
      </c>
      <c r="C4" s="16" t="s">
        <v>415</v>
      </c>
      <c r="D4" s="16" t="s">
        <v>1385</v>
      </c>
      <c r="E4" s="16" t="s">
        <v>1387</v>
      </c>
      <c r="F4" s="134"/>
      <c r="G4" s="134" t="s">
        <v>1167</v>
      </c>
      <c r="H4" s="16"/>
      <c r="I4" s="16" t="s">
        <v>28</v>
      </c>
      <c r="J4" s="16" t="s">
        <v>28</v>
      </c>
      <c r="K4" s="16" t="s">
        <v>28</v>
      </c>
      <c r="L4" s="19" t="s">
        <v>28</v>
      </c>
      <c r="M4" s="16" t="s">
        <v>28</v>
      </c>
      <c r="N4" s="16" t="s">
        <v>28</v>
      </c>
      <c r="O4" s="16" t="s">
        <v>28</v>
      </c>
      <c r="P4" s="16" t="s">
        <v>28</v>
      </c>
      <c r="Q4" s="16" t="s">
        <v>28</v>
      </c>
      <c r="R4" s="17" t="s">
        <v>414</v>
      </c>
      <c r="S4" s="16" t="s">
        <v>28</v>
      </c>
      <c r="T4" s="16" t="s">
        <v>28</v>
      </c>
      <c r="U4" s="16" t="s">
        <v>413</v>
      </c>
      <c r="V4" s="16" t="s">
        <v>528</v>
      </c>
      <c r="X4" s="5"/>
      <c r="Y4" s="5"/>
      <c r="Z4" s="3"/>
      <c r="AA4" s="5"/>
      <c r="AB4" s="5"/>
    </row>
    <row r="5" spans="1:28" ht="45" x14ac:dyDescent="0.25">
      <c r="A5" s="22" t="s">
        <v>454</v>
      </c>
      <c r="B5" s="16" t="s">
        <v>36</v>
      </c>
      <c r="C5" s="16" t="s">
        <v>412</v>
      </c>
      <c r="D5" s="16" t="s">
        <v>1386</v>
      </c>
      <c r="E5" s="16" t="s">
        <v>1389</v>
      </c>
      <c r="F5" s="135" t="s">
        <v>1393</v>
      </c>
      <c r="G5" s="134" t="s">
        <v>1167</v>
      </c>
      <c r="H5" s="57" t="s">
        <v>1070</v>
      </c>
      <c r="I5" s="16" t="s">
        <v>28</v>
      </c>
      <c r="J5" s="16" t="s">
        <v>28</v>
      </c>
      <c r="K5" s="16" t="s">
        <v>28</v>
      </c>
      <c r="L5" s="19" t="s">
        <v>28</v>
      </c>
      <c r="M5" s="16" t="s">
        <v>28</v>
      </c>
      <c r="N5" s="16" t="s">
        <v>28</v>
      </c>
      <c r="O5" s="16" t="s">
        <v>28</v>
      </c>
      <c r="P5" s="16" t="s">
        <v>28</v>
      </c>
      <c r="Q5" s="16" t="s">
        <v>28</v>
      </c>
      <c r="R5" s="17" t="s">
        <v>411</v>
      </c>
      <c r="S5" s="16" t="s">
        <v>28</v>
      </c>
      <c r="T5" s="16" t="s">
        <v>28</v>
      </c>
      <c r="U5" s="16" t="s">
        <v>28</v>
      </c>
      <c r="V5" s="16"/>
      <c r="X5" s="5"/>
      <c r="Y5" s="5"/>
      <c r="Z5" s="3"/>
      <c r="AA5" s="5"/>
      <c r="AB5" s="5"/>
    </row>
    <row r="6" spans="1:28" ht="15.75" x14ac:dyDescent="0.25">
      <c r="A6" s="22" t="s">
        <v>454</v>
      </c>
      <c r="B6" s="16" t="s">
        <v>62</v>
      </c>
      <c r="C6" s="16" t="s">
        <v>398</v>
      </c>
      <c r="D6" s="16" t="s">
        <v>1163</v>
      </c>
      <c r="E6" s="16" t="s">
        <v>1388</v>
      </c>
      <c r="F6" s="134"/>
      <c r="G6" s="134" t="s">
        <v>1167</v>
      </c>
      <c r="H6" s="16"/>
      <c r="I6" s="16" t="s">
        <v>28</v>
      </c>
      <c r="J6" s="16" t="s">
        <v>28</v>
      </c>
      <c r="K6" s="16" t="s">
        <v>28</v>
      </c>
      <c r="L6" s="19" t="s">
        <v>28</v>
      </c>
      <c r="M6" s="19" t="s">
        <v>28</v>
      </c>
      <c r="N6" s="16" t="s">
        <v>28</v>
      </c>
      <c r="O6" s="16" t="s">
        <v>28</v>
      </c>
      <c r="P6" s="19" t="s">
        <v>28</v>
      </c>
      <c r="Q6" s="16" t="s">
        <v>28</v>
      </c>
      <c r="R6" s="31" t="s">
        <v>397</v>
      </c>
      <c r="S6" s="16" t="s">
        <v>28</v>
      </c>
      <c r="T6" s="16" t="s">
        <v>28</v>
      </c>
      <c r="U6" s="16" t="s">
        <v>28</v>
      </c>
      <c r="V6" s="30"/>
      <c r="X6" s="5"/>
      <c r="Y6" s="5"/>
      <c r="Z6" s="3"/>
      <c r="AA6" s="5"/>
      <c r="AB6" s="5"/>
    </row>
    <row r="7" spans="1:28" ht="15.75" hidden="1" x14ac:dyDescent="0.25">
      <c r="A7" s="24" t="s">
        <v>455</v>
      </c>
      <c r="B7" s="16" t="s">
        <v>71</v>
      </c>
      <c r="C7" s="16" t="s">
        <v>440</v>
      </c>
      <c r="D7" s="16" t="e">
        <v>#N/A</v>
      </c>
      <c r="E7" s="16" t="e">
        <v>#N/A</v>
      </c>
      <c r="F7" s="16"/>
      <c r="G7" s="16"/>
      <c r="H7" s="16"/>
      <c r="I7" s="16" t="s">
        <v>445</v>
      </c>
      <c r="J7" s="16" t="s">
        <v>597</v>
      </c>
      <c r="K7" s="16" t="s">
        <v>28</v>
      </c>
      <c r="L7" s="16" t="s">
        <v>28</v>
      </c>
      <c r="M7" s="16" t="s">
        <v>28</v>
      </c>
      <c r="N7" s="16" t="s">
        <v>28</v>
      </c>
      <c r="O7" s="16" t="s">
        <v>28</v>
      </c>
      <c r="P7" s="16" t="s">
        <v>28</v>
      </c>
      <c r="Q7" s="17" t="s">
        <v>417</v>
      </c>
      <c r="R7" s="17" t="s">
        <v>397</v>
      </c>
      <c r="S7" s="5" t="s">
        <v>429</v>
      </c>
      <c r="T7" s="16" t="s">
        <v>28</v>
      </c>
      <c r="U7" s="16" t="s">
        <v>28</v>
      </c>
      <c r="V7" s="16"/>
      <c r="X7" s="5"/>
      <c r="Y7" s="5"/>
      <c r="Z7" s="3"/>
      <c r="AA7" s="5"/>
      <c r="AB7" s="5"/>
    </row>
    <row r="8" spans="1:28" ht="15.75" hidden="1" x14ac:dyDescent="0.25">
      <c r="A8" s="24" t="s">
        <v>455</v>
      </c>
      <c r="B8" s="16" t="s">
        <v>61</v>
      </c>
      <c r="C8" s="16" t="s">
        <v>422</v>
      </c>
      <c r="D8" s="16" t="e">
        <v>#N/A</v>
      </c>
      <c r="E8" s="16" t="e">
        <v>#N/A</v>
      </c>
      <c r="F8" s="16"/>
      <c r="G8" s="16"/>
      <c r="H8" s="16"/>
      <c r="I8" s="16" t="s">
        <v>445</v>
      </c>
      <c r="J8" s="16" t="s">
        <v>594</v>
      </c>
      <c r="K8" s="16" t="s">
        <v>28</v>
      </c>
      <c r="L8" s="16" t="s">
        <v>28</v>
      </c>
      <c r="M8" s="16" t="s">
        <v>28</v>
      </c>
      <c r="N8" s="16" t="s">
        <v>28</v>
      </c>
      <c r="O8" s="16" t="s">
        <v>28</v>
      </c>
      <c r="P8" s="16" t="s">
        <v>28</v>
      </c>
      <c r="Q8" s="21" t="s">
        <v>438</v>
      </c>
      <c r="R8" s="17" t="s">
        <v>430</v>
      </c>
      <c r="S8" s="5" t="s">
        <v>429</v>
      </c>
      <c r="T8" s="16" t="s">
        <v>28</v>
      </c>
      <c r="U8" s="16" t="s">
        <v>28</v>
      </c>
      <c r="V8" s="17"/>
      <c r="X8" s="5"/>
      <c r="Y8" s="5"/>
      <c r="Z8" s="3"/>
      <c r="AA8" s="5"/>
      <c r="AB8" s="5"/>
    </row>
    <row r="9" spans="1:28" ht="15.75" hidden="1" x14ac:dyDescent="0.25">
      <c r="A9" s="24" t="s">
        <v>455</v>
      </c>
      <c r="B9" s="16" t="s">
        <v>41</v>
      </c>
      <c r="C9" s="16" t="s">
        <v>446</v>
      </c>
      <c r="D9" s="16" t="e">
        <v>#N/A</v>
      </c>
      <c r="E9" s="16" t="e">
        <v>#N/A</v>
      </c>
      <c r="F9" s="16"/>
      <c r="G9" s="16"/>
      <c r="H9" s="16"/>
      <c r="I9" s="16" t="s">
        <v>445</v>
      </c>
      <c r="J9" s="16" t="s">
        <v>28</v>
      </c>
      <c r="K9" s="130" t="s">
        <v>420</v>
      </c>
      <c r="L9" s="130" t="s">
        <v>435</v>
      </c>
      <c r="M9" s="16" t="s">
        <v>28</v>
      </c>
      <c r="N9" s="16" t="s">
        <v>28</v>
      </c>
      <c r="O9" s="16" t="s">
        <v>28</v>
      </c>
      <c r="P9" s="16" t="s">
        <v>28</v>
      </c>
      <c r="Q9" s="16" t="s">
        <v>28</v>
      </c>
      <c r="R9" s="17" t="s">
        <v>397</v>
      </c>
      <c r="S9" s="5" t="s">
        <v>28</v>
      </c>
      <c r="T9" s="16" t="s">
        <v>28</v>
      </c>
      <c r="U9" s="16" t="s">
        <v>28</v>
      </c>
      <c r="V9" s="16"/>
      <c r="X9" s="5"/>
      <c r="Y9" s="5"/>
      <c r="Z9" s="3"/>
      <c r="AA9" s="5"/>
      <c r="AB9" s="5"/>
    </row>
    <row r="10" spans="1:28" ht="15.75" hidden="1" x14ac:dyDescent="0.25">
      <c r="A10" s="24" t="s">
        <v>455</v>
      </c>
      <c r="B10" s="16" t="s">
        <v>437</v>
      </c>
      <c r="C10" s="16" t="s">
        <v>422</v>
      </c>
      <c r="D10" s="16" t="e">
        <v>#N/A</v>
      </c>
      <c r="E10" s="16" t="e">
        <v>#N/A</v>
      </c>
      <c r="F10" s="16"/>
      <c r="G10" s="16"/>
      <c r="H10" s="16"/>
      <c r="I10" s="16" t="s">
        <v>436</v>
      </c>
      <c r="J10" s="16" t="s">
        <v>28</v>
      </c>
      <c r="K10" s="130" t="s">
        <v>420</v>
      </c>
      <c r="L10" s="131" t="s">
        <v>435</v>
      </c>
      <c r="M10" s="16" t="s">
        <v>28</v>
      </c>
      <c r="N10" s="16" t="s">
        <v>28</v>
      </c>
      <c r="O10" s="16" t="s">
        <v>28</v>
      </c>
      <c r="P10" s="16" t="s">
        <v>28</v>
      </c>
      <c r="Q10" s="16" t="s">
        <v>28</v>
      </c>
      <c r="R10" s="20" t="s">
        <v>603</v>
      </c>
      <c r="S10" s="20" t="s">
        <v>603</v>
      </c>
      <c r="T10" s="16" t="s">
        <v>28</v>
      </c>
      <c r="U10" s="16" t="s">
        <v>28</v>
      </c>
      <c r="V10" s="16"/>
      <c r="X10" s="5"/>
      <c r="Y10" s="5"/>
      <c r="Z10" s="3"/>
      <c r="AA10" s="5"/>
      <c r="AB10" s="5"/>
    </row>
    <row r="11" spans="1:28" ht="15.75" hidden="1" x14ac:dyDescent="0.25">
      <c r="A11" s="24" t="s">
        <v>455</v>
      </c>
      <c r="B11" s="16" t="s">
        <v>70</v>
      </c>
      <c r="C11" s="16" t="s">
        <v>440</v>
      </c>
      <c r="D11" s="16" t="e">
        <v>#N/A</v>
      </c>
      <c r="E11" s="16" t="e">
        <v>#N/A</v>
      </c>
      <c r="F11" s="16"/>
      <c r="G11" s="16"/>
      <c r="H11" s="16"/>
      <c r="I11" s="16" t="s">
        <v>436</v>
      </c>
      <c r="J11" s="16" t="s">
        <v>28</v>
      </c>
      <c r="K11" s="130" t="s">
        <v>439</v>
      </c>
      <c r="L11" s="131" t="s">
        <v>435</v>
      </c>
      <c r="M11" s="16" t="s">
        <v>28</v>
      </c>
      <c r="N11" s="16" t="s">
        <v>28</v>
      </c>
      <c r="O11" s="16" t="s">
        <v>28</v>
      </c>
      <c r="P11" s="16" t="s">
        <v>28</v>
      </c>
      <c r="Q11" s="17" t="s">
        <v>417</v>
      </c>
      <c r="R11" s="17" t="s">
        <v>397</v>
      </c>
      <c r="S11" s="5" t="s">
        <v>429</v>
      </c>
      <c r="T11" s="16" t="s">
        <v>28</v>
      </c>
      <c r="U11" s="16" t="s">
        <v>28</v>
      </c>
      <c r="V11" s="16"/>
      <c r="X11" s="5"/>
      <c r="Y11" s="5"/>
      <c r="Z11" s="3"/>
      <c r="AA11" s="5"/>
      <c r="AB11" s="5"/>
    </row>
    <row r="12" spans="1:28" ht="15.75" hidden="1" x14ac:dyDescent="0.25">
      <c r="A12" s="24" t="s">
        <v>455</v>
      </c>
      <c r="B12" s="16" t="s">
        <v>57</v>
      </c>
      <c r="C12" s="16" t="s">
        <v>440</v>
      </c>
      <c r="D12" s="16" t="e">
        <v>#N/A</v>
      </c>
      <c r="E12" s="16" t="e">
        <v>#N/A</v>
      </c>
      <c r="F12" s="16"/>
      <c r="G12" s="16"/>
      <c r="H12" s="16"/>
      <c r="I12" s="16" t="s">
        <v>436</v>
      </c>
      <c r="J12" s="16" t="s">
        <v>28</v>
      </c>
      <c r="K12" s="17" t="s">
        <v>439</v>
      </c>
      <c r="L12" s="39" t="s">
        <v>435</v>
      </c>
      <c r="M12" s="16" t="s">
        <v>28</v>
      </c>
      <c r="N12" s="16" t="s">
        <v>28</v>
      </c>
      <c r="O12" s="16" t="s">
        <v>28</v>
      </c>
      <c r="P12" s="16" t="s">
        <v>28</v>
      </c>
      <c r="Q12" s="17" t="s">
        <v>417</v>
      </c>
      <c r="R12" s="17" t="s">
        <v>430</v>
      </c>
      <c r="S12" s="5" t="s">
        <v>429</v>
      </c>
      <c r="T12" s="16" t="s">
        <v>28</v>
      </c>
      <c r="U12" s="16" t="s">
        <v>28</v>
      </c>
      <c r="V12" s="16"/>
      <c r="X12" s="5"/>
      <c r="Y12" s="5"/>
      <c r="Z12" s="3"/>
      <c r="AA12" s="5"/>
      <c r="AB12" s="5"/>
    </row>
    <row r="13" spans="1:28" ht="15.75" hidden="1" x14ac:dyDescent="0.25">
      <c r="A13" s="24" t="s">
        <v>455</v>
      </c>
      <c r="B13" s="16" t="s">
        <v>44</v>
      </c>
      <c r="C13" s="16" t="s">
        <v>422</v>
      </c>
      <c r="D13" s="16" t="e">
        <v>#N/A</v>
      </c>
      <c r="E13" s="16" t="e">
        <v>#N/A</v>
      </c>
      <c r="F13" s="16"/>
      <c r="G13" s="16"/>
      <c r="H13" s="16"/>
      <c r="I13" s="16" t="s">
        <v>421</v>
      </c>
      <c r="J13" s="16" t="s">
        <v>28</v>
      </c>
      <c r="K13" s="130" t="s">
        <v>420</v>
      </c>
      <c r="L13" s="130" t="s">
        <v>434</v>
      </c>
      <c r="M13" s="16" t="s">
        <v>28</v>
      </c>
      <c r="N13" s="16" t="s">
        <v>28</v>
      </c>
      <c r="O13" s="16" t="s">
        <v>28</v>
      </c>
      <c r="P13" s="16" t="s">
        <v>28</v>
      </c>
      <c r="Q13" s="17" t="s">
        <v>417</v>
      </c>
      <c r="R13" s="16" t="s">
        <v>28</v>
      </c>
      <c r="S13" s="16" t="s">
        <v>28</v>
      </c>
      <c r="T13" s="16" t="s">
        <v>28</v>
      </c>
      <c r="U13" s="16" t="s">
        <v>28</v>
      </c>
      <c r="V13" s="16"/>
      <c r="X13" s="5"/>
      <c r="Y13" s="5"/>
      <c r="Z13" s="3"/>
      <c r="AA13" s="5"/>
      <c r="AB13" s="5"/>
    </row>
    <row r="14" spans="1:28" ht="15.75" hidden="1" x14ac:dyDescent="0.25">
      <c r="A14" s="24" t="s">
        <v>455</v>
      </c>
      <c r="B14" s="16" t="s">
        <v>50</v>
      </c>
      <c r="C14" s="16" t="s">
        <v>422</v>
      </c>
      <c r="D14" s="16" t="e">
        <v>#N/A</v>
      </c>
      <c r="E14" s="16" t="e">
        <v>#N/A</v>
      </c>
      <c r="F14" s="16"/>
      <c r="G14" s="16"/>
      <c r="H14" s="16"/>
      <c r="I14" s="16" t="s">
        <v>421</v>
      </c>
      <c r="J14" s="16" t="s">
        <v>28</v>
      </c>
      <c r="K14" s="130" t="s">
        <v>420</v>
      </c>
      <c r="L14" s="130" t="s">
        <v>419</v>
      </c>
      <c r="M14" s="42" t="s">
        <v>423</v>
      </c>
      <c r="N14" s="16" t="s">
        <v>28</v>
      </c>
      <c r="O14" s="16" t="s">
        <v>28</v>
      </c>
      <c r="P14" s="16" t="s">
        <v>28</v>
      </c>
      <c r="Q14" s="17" t="s">
        <v>417</v>
      </c>
      <c r="R14" s="17" t="s">
        <v>397</v>
      </c>
      <c r="S14" s="16" t="s">
        <v>28</v>
      </c>
      <c r="T14" s="16" t="s">
        <v>28</v>
      </c>
      <c r="U14" s="16" t="s">
        <v>28</v>
      </c>
      <c r="V14" s="16"/>
      <c r="X14" s="5"/>
      <c r="Y14" s="5"/>
      <c r="Z14" s="3"/>
      <c r="AA14" s="5"/>
      <c r="AB14" s="5"/>
    </row>
    <row r="15" spans="1:28" ht="15.75" hidden="1" x14ac:dyDescent="0.25">
      <c r="A15" s="24" t="s">
        <v>455</v>
      </c>
      <c r="B15" s="16" t="s">
        <v>49</v>
      </c>
      <c r="C15" s="16" t="s">
        <v>422</v>
      </c>
      <c r="D15" s="16" t="e">
        <v>#N/A</v>
      </c>
      <c r="E15" s="16" t="e">
        <v>#N/A</v>
      </c>
      <c r="F15" s="16"/>
      <c r="G15" s="16"/>
      <c r="H15" s="16"/>
      <c r="I15" s="16" t="s">
        <v>421</v>
      </c>
      <c r="J15" s="16" t="s">
        <v>28</v>
      </c>
      <c r="K15" s="130" t="s">
        <v>420</v>
      </c>
      <c r="L15" s="17" t="s">
        <v>419</v>
      </c>
      <c r="M15" s="42" t="s">
        <v>418</v>
      </c>
      <c r="N15" s="16" t="s">
        <v>28</v>
      </c>
      <c r="O15" s="16" t="s">
        <v>28</v>
      </c>
      <c r="P15" s="16" t="s">
        <v>28</v>
      </c>
      <c r="Q15" s="17" t="s">
        <v>417</v>
      </c>
      <c r="R15" s="17" t="s">
        <v>397</v>
      </c>
      <c r="S15" s="16" t="s">
        <v>28</v>
      </c>
      <c r="T15" s="16" t="s">
        <v>28</v>
      </c>
      <c r="U15" s="16" t="s">
        <v>28</v>
      </c>
      <c r="V15" s="16"/>
      <c r="X15" s="5"/>
      <c r="Y15" s="5"/>
      <c r="Z15" s="3"/>
      <c r="AA15" s="5"/>
      <c r="AB15" s="5"/>
    </row>
    <row r="16" spans="1:28" ht="15.75" hidden="1" x14ac:dyDescent="0.25">
      <c r="A16" s="24" t="s">
        <v>455</v>
      </c>
      <c r="B16" s="16" t="s">
        <v>51</v>
      </c>
      <c r="C16" s="16" t="s">
        <v>422</v>
      </c>
      <c r="D16" s="16" t="e">
        <v>#N/A</v>
      </c>
      <c r="E16" s="16" t="e">
        <v>#N/A</v>
      </c>
      <c r="F16" s="16"/>
      <c r="G16" s="16"/>
      <c r="H16" s="16"/>
      <c r="I16" s="16" t="s">
        <v>421</v>
      </c>
      <c r="J16" s="16" t="s">
        <v>28</v>
      </c>
      <c r="K16" s="130" t="s">
        <v>420</v>
      </c>
      <c r="L16" s="17" t="s">
        <v>433</v>
      </c>
      <c r="M16" s="42" t="s">
        <v>423</v>
      </c>
      <c r="N16" s="16" t="s">
        <v>28</v>
      </c>
      <c r="O16" s="16" t="s">
        <v>28</v>
      </c>
      <c r="P16" s="16" t="s">
        <v>28</v>
      </c>
      <c r="Q16" s="17" t="s">
        <v>417</v>
      </c>
      <c r="R16" s="17" t="s">
        <v>397</v>
      </c>
      <c r="S16" s="16" t="s">
        <v>28</v>
      </c>
      <c r="T16" s="16" t="s">
        <v>28</v>
      </c>
      <c r="U16" s="16" t="s">
        <v>28</v>
      </c>
      <c r="V16" s="16"/>
      <c r="X16" s="5"/>
      <c r="Y16" s="5"/>
      <c r="Z16" s="3"/>
      <c r="AA16" s="5"/>
      <c r="AB16" s="5"/>
    </row>
    <row r="17" spans="1:28" ht="15.75" hidden="1" x14ac:dyDescent="0.25">
      <c r="A17" s="24" t="s">
        <v>455</v>
      </c>
      <c r="B17" s="16" t="s">
        <v>64</v>
      </c>
      <c r="C17" s="16" t="s">
        <v>422</v>
      </c>
      <c r="D17" s="16" t="e">
        <v>#N/A</v>
      </c>
      <c r="E17" s="16" t="e">
        <v>#N/A</v>
      </c>
      <c r="F17" s="16"/>
      <c r="G17" s="16"/>
      <c r="H17" s="16"/>
      <c r="I17" s="16" t="s">
        <v>421</v>
      </c>
      <c r="J17" s="16" t="s">
        <v>28</v>
      </c>
      <c r="K17" s="130" t="s">
        <v>420</v>
      </c>
      <c r="L17" s="17" t="s">
        <v>433</v>
      </c>
      <c r="M17" s="42" t="s">
        <v>418</v>
      </c>
      <c r="N17" s="16" t="s">
        <v>28</v>
      </c>
      <c r="O17" s="16" t="s">
        <v>28</v>
      </c>
      <c r="P17" s="16" t="s">
        <v>28</v>
      </c>
      <c r="Q17" s="17" t="s">
        <v>417</v>
      </c>
      <c r="R17" s="17" t="s">
        <v>397</v>
      </c>
      <c r="S17" s="16" t="s">
        <v>28</v>
      </c>
      <c r="T17" s="16" t="s">
        <v>28</v>
      </c>
      <c r="U17" s="16" t="s">
        <v>28</v>
      </c>
      <c r="V17" s="16"/>
      <c r="X17" s="5"/>
      <c r="Y17" s="5"/>
      <c r="Z17" s="3"/>
      <c r="AA17" s="5"/>
      <c r="AB17" s="5"/>
    </row>
    <row r="18" spans="1:28" ht="15.75" hidden="1" x14ac:dyDescent="0.25">
      <c r="A18" s="24" t="s">
        <v>455</v>
      </c>
      <c r="B18" s="16" t="s">
        <v>428</v>
      </c>
      <c r="C18" s="16" t="s">
        <v>422</v>
      </c>
      <c r="D18" s="16" t="e">
        <v>#N/A</v>
      </c>
      <c r="E18" s="16" t="e">
        <v>#N/A</v>
      </c>
      <c r="F18" s="16"/>
      <c r="G18" s="16"/>
      <c r="H18" s="16"/>
      <c r="I18" s="16" t="s">
        <v>421</v>
      </c>
      <c r="J18" s="16" t="s">
        <v>28</v>
      </c>
      <c r="K18" s="17" t="s">
        <v>420</v>
      </c>
      <c r="L18" s="17" t="s">
        <v>427</v>
      </c>
      <c r="M18" s="19" t="s">
        <v>28</v>
      </c>
      <c r="N18" s="19" t="s">
        <v>426</v>
      </c>
      <c r="O18" s="19" t="s">
        <v>28</v>
      </c>
      <c r="P18" s="16" t="s">
        <v>425</v>
      </c>
      <c r="Q18" s="17" t="s">
        <v>417</v>
      </c>
      <c r="R18" s="20" t="s">
        <v>603</v>
      </c>
      <c r="S18" s="16" t="s">
        <v>28</v>
      </c>
      <c r="T18" s="16" t="s">
        <v>28</v>
      </c>
      <c r="U18" s="16" t="s">
        <v>28</v>
      </c>
      <c r="V18" s="16"/>
      <c r="X18" s="5"/>
      <c r="Y18" s="5"/>
      <c r="Z18" s="3"/>
      <c r="AA18" s="5"/>
      <c r="AB18" s="5"/>
    </row>
    <row r="19" spans="1:28" ht="15.75" hidden="1" x14ac:dyDescent="0.25">
      <c r="A19" s="24" t="s">
        <v>455</v>
      </c>
      <c r="B19" s="16" t="s">
        <v>444</v>
      </c>
      <c r="C19" s="16" t="s">
        <v>443</v>
      </c>
      <c r="D19" s="16" t="e">
        <v>#N/A</v>
      </c>
      <c r="E19" s="16" t="e">
        <v>#N/A</v>
      </c>
      <c r="F19" s="16"/>
      <c r="G19" s="16"/>
      <c r="H19" s="16"/>
      <c r="I19" s="16" t="s">
        <v>421</v>
      </c>
      <c r="J19" s="16" t="s">
        <v>28</v>
      </c>
      <c r="K19" s="17" t="s">
        <v>420</v>
      </c>
      <c r="L19" s="17" t="s">
        <v>427</v>
      </c>
      <c r="M19" s="16" t="s">
        <v>28</v>
      </c>
      <c r="N19" s="16" t="s">
        <v>426</v>
      </c>
      <c r="O19" s="16" t="s">
        <v>28</v>
      </c>
      <c r="P19" s="16" t="s">
        <v>442</v>
      </c>
      <c r="Q19" s="16" t="s">
        <v>28</v>
      </c>
      <c r="R19" s="20" t="s">
        <v>603</v>
      </c>
      <c r="S19" s="20" t="s">
        <v>603</v>
      </c>
      <c r="T19" s="17" t="s">
        <v>431</v>
      </c>
      <c r="U19" s="16" t="s">
        <v>28</v>
      </c>
      <c r="V19" s="16"/>
      <c r="X19" s="5"/>
      <c r="Y19" s="5"/>
      <c r="Z19" s="3"/>
      <c r="AA19" s="5"/>
      <c r="AB19" s="5"/>
    </row>
    <row r="20" spans="1:28" ht="15.75" hidden="1" x14ac:dyDescent="0.25">
      <c r="A20" s="24" t="s">
        <v>455</v>
      </c>
      <c r="B20" s="16" t="s">
        <v>59</v>
      </c>
      <c r="C20" s="16" t="s">
        <v>422</v>
      </c>
      <c r="D20" s="16" t="e">
        <v>#N/A</v>
      </c>
      <c r="E20" s="16" t="e">
        <v>#N/A</v>
      </c>
      <c r="F20" s="16"/>
      <c r="G20" s="16"/>
      <c r="H20" s="16"/>
      <c r="I20" s="16" t="s">
        <v>421</v>
      </c>
      <c r="J20" s="16" t="s">
        <v>28</v>
      </c>
      <c r="K20" s="17" t="s">
        <v>420</v>
      </c>
      <c r="L20" s="17" t="s">
        <v>427</v>
      </c>
      <c r="M20" s="16" t="s">
        <v>28</v>
      </c>
      <c r="N20" s="17" t="s">
        <v>432</v>
      </c>
      <c r="O20" s="19" t="s">
        <v>28</v>
      </c>
      <c r="P20" s="16" t="s">
        <v>28</v>
      </c>
      <c r="Q20" s="16" t="s">
        <v>28</v>
      </c>
      <c r="R20" s="17" t="s">
        <v>430</v>
      </c>
      <c r="S20" s="5" t="s">
        <v>429</v>
      </c>
      <c r="T20" s="17" t="s">
        <v>431</v>
      </c>
      <c r="U20" s="16" t="s">
        <v>28</v>
      </c>
      <c r="V20" s="16"/>
      <c r="X20" s="5"/>
      <c r="Y20" s="5"/>
      <c r="Z20" s="3"/>
      <c r="AA20" s="5"/>
      <c r="AB20" s="13"/>
    </row>
    <row r="21" spans="1:28" ht="15.75" hidden="1" x14ac:dyDescent="0.25">
      <c r="A21" s="24" t="s">
        <v>455</v>
      </c>
      <c r="B21" s="16" t="s">
        <v>82</v>
      </c>
      <c r="C21" s="16" t="s">
        <v>422</v>
      </c>
      <c r="D21" s="16" t="e">
        <v>#N/A</v>
      </c>
      <c r="E21" s="16" t="e">
        <v>#N/A</v>
      </c>
      <c r="F21" s="16"/>
      <c r="G21" s="16"/>
      <c r="H21" s="16"/>
      <c r="I21" s="16" t="s">
        <v>421</v>
      </c>
      <c r="J21" s="16" t="s">
        <v>28</v>
      </c>
      <c r="K21" s="17" t="s">
        <v>420</v>
      </c>
      <c r="L21" s="17" t="s">
        <v>424</v>
      </c>
      <c r="M21" s="16" t="s">
        <v>28</v>
      </c>
      <c r="N21" s="16" t="s">
        <v>28</v>
      </c>
      <c r="O21" s="17" t="s">
        <v>592</v>
      </c>
      <c r="P21" s="16" t="s">
        <v>28</v>
      </c>
      <c r="Q21" s="17" t="s">
        <v>417</v>
      </c>
      <c r="R21" s="17" t="s">
        <v>397</v>
      </c>
      <c r="S21" s="16" t="s">
        <v>28</v>
      </c>
      <c r="T21" s="16" t="s">
        <v>28</v>
      </c>
      <c r="U21" s="16" t="s">
        <v>28</v>
      </c>
      <c r="V21" s="19"/>
      <c r="X21" s="5"/>
      <c r="Y21" s="5"/>
      <c r="Z21" s="3"/>
      <c r="AA21" s="5"/>
      <c r="AB21" s="5"/>
    </row>
    <row r="22" spans="1:28" ht="15.75" hidden="1" x14ac:dyDescent="0.25">
      <c r="A22" s="24" t="s">
        <v>455</v>
      </c>
      <c r="B22" s="16" t="s">
        <v>54</v>
      </c>
      <c r="C22" s="16" t="s">
        <v>422</v>
      </c>
      <c r="D22" s="16" t="e">
        <v>#N/A</v>
      </c>
      <c r="E22" s="16" t="e">
        <v>#N/A</v>
      </c>
      <c r="F22" s="16"/>
      <c r="G22" s="16"/>
      <c r="H22" s="16"/>
      <c r="I22" s="16" t="s">
        <v>421</v>
      </c>
      <c r="J22" s="16" t="s">
        <v>28</v>
      </c>
      <c r="K22" s="17" t="s">
        <v>420</v>
      </c>
      <c r="L22" s="17" t="s">
        <v>424</v>
      </c>
      <c r="M22" s="16" t="s">
        <v>28</v>
      </c>
      <c r="N22" s="19" t="s">
        <v>28</v>
      </c>
      <c r="O22" s="17" t="s">
        <v>593</v>
      </c>
      <c r="P22" s="16" t="s">
        <v>28</v>
      </c>
      <c r="Q22" s="17" t="s">
        <v>417</v>
      </c>
      <c r="R22" s="17" t="s">
        <v>397</v>
      </c>
      <c r="S22" s="16" t="s">
        <v>28</v>
      </c>
      <c r="T22" s="16" t="s">
        <v>28</v>
      </c>
      <c r="U22" s="16" t="s">
        <v>28</v>
      </c>
      <c r="V22" s="38"/>
      <c r="X22" s="5"/>
      <c r="Y22" s="5"/>
      <c r="Z22" s="3"/>
      <c r="AA22" s="5"/>
      <c r="AB22" s="5"/>
    </row>
    <row r="23" spans="1:28" ht="15.75" hidden="1" x14ac:dyDescent="0.25">
      <c r="A23" s="24" t="b">
        <v>0</v>
      </c>
      <c r="B23" s="16" t="s">
        <v>555</v>
      </c>
      <c r="C23" s="16" t="s">
        <v>416</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x14ac:dyDescent="0.25">
      <c r="A24" s="24" t="b">
        <v>0</v>
      </c>
      <c r="B24" s="16" t="s">
        <v>596</v>
      </c>
      <c r="C24" s="16" t="s">
        <v>416</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x14ac:dyDescent="0.25">
      <c r="A25" s="24" t="b">
        <v>0</v>
      </c>
      <c r="B25" s="16" t="s">
        <v>595</v>
      </c>
      <c r="C25" s="16" t="s">
        <v>416</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x14ac:dyDescent="0.25">
      <c r="A26" s="24" t="b">
        <v>0</v>
      </c>
      <c r="B26" s="16" t="s">
        <v>410</v>
      </c>
      <c r="C26" s="16" t="s">
        <v>398</v>
      </c>
      <c r="D26" s="16" t="e">
        <v>#N/A</v>
      </c>
      <c r="E26" s="16" t="e">
        <v>#N/A</v>
      </c>
      <c r="F26" s="16"/>
      <c r="G26" s="16"/>
      <c r="H26" s="16"/>
      <c r="I26" s="16" t="s">
        <v>28</v>
      </c>
      <c r="J26" s="16" t="s">
        <v>28</v>
      </c>
      <c r="K26" s="16" t="s">
        <v>28</v>
      </c>
      <c r="L26" s="16" t="s">
        <v>28</v>
      </c>
      <c r="M26" s="16" t="s">
        <v>28</v>
      </c>
      <c r="N26" s="16" t="s">
        <v>28</v>
      </c>
      <c r="O26" s="16" t="s">
        <v>28</v>
      </c>
      <c r="P26" s="16" t="s">
        <v>28</v>
      </c>
      <c r="Q26" s="16" t="s">
        <v>28</v>
      </c>
      <c r="R26" s="17" t="s">
        <v>397</v>
      </c>
      <c r="S26" s="16" t="s">
        <v>28</v>
      </c>
      <c r="T26" s="16" t="s">
        <v>28</v>
      </c>
      <c r="U26" s="16" t="s">
        <v>409</v>
      </c>
      <c r="V26" s="16"/>
      <c r="X26" s="5"/>
      <c r="Y26" s="5"/>
      <c r="Z26" s="3"/>
      <c r="AA26" s="5"/>
      <c r="AB26" s="5"/>
    </row>
    <row r="27" spans="1:28" ht="15.75" hidden="1" customHeight="1" x14ac:dyDescent="0.25">
      <c r="A27" s="24" t="b">
        <v>0</v>
      </c>
      <c r="B27" s="16" t="s">
        <v>408</v>
      </c>
      <c r="C27" s="16" t="s">
        <v>398</v>
      </c>
      <c r="D27" s="16" t="e">
        <v>#N/A</v>
      </c>
      <c r="E27" s="16" t="e">
        <v>#N/A</v>
      </c>
      <c r="F27" s="16"/>
      <c r="G27" s="16"/>
      <c r="H27" s="16"/>
      <c r="I27" s="16" t="s">
        <v>28</v>
      </c>
      <c r="J27" s="16" t="s">
        <v>28</v>
      </c>
      <c r="K27" s="16" t="s">
        <v>28</v>
      </c>
      <c r="L27" s="16" t="s">
        <v>28</v>
      </c>
      <c r="M27" s="16" t="s">
        <v>28</v>
      </c>
      <c r="N27" s="16" t="s">
        <v>28</v>
      </c>
      <c r="O27" s="16" t="s">
        <v>28</v>
      </c>
      <c r="P27" s="16" t="s">
        <v>28</v>
      </c>
      <c r="Q27" s="16" t="s">
        <v>28</v>
      </c>
      <c r="R27" s="17" t="s">
        <v>397</v>
      </c>
      <c r="S27" s="16" t="s">
        <v>28</v>
      </c>
      <c r="T27" s="16" t="s">
        <v>28</v>
      </c>
      <c r="U27" s="16" t="s">
        <v>407</v>
      </c>
      <c r="V27" s="16"/>
      <c r="Y27" s="5"/>
      <c r="Z27" s="3"/>
      <c r="AA27" s="13"/>
      <c r="AB27" s="5"/>
    </row>
    <row r="28" spans="1:28" ht="15.75" hidden="1" customHeight="1" x14ac:dyDescent="0.25">
      <c r="A28" s="24" t="b">
        <v>0</v>
      </c>
      <c r="B28" s="16" t="s">
        <v>406</v>
      </c>
      <c r="C28" s="16" t="s">
        <v>398</v>
      </c>
      <c r="D28" s="16" t="e">
        <v>#N/A</v>
      </c>
      <c r="E28" s="16" t="e">
        <v>#N/A</v>
      </c>
      <c r="F28" s="16"/>
      <c r="G28" s="16"/>
      <c r="H28" s="16"/>
      <c r="I28" s="16" t="s">
        <v>28</v>
      </c>
      <c r="J28" s="16" t="s">
        <v>28</v>
      </c>
      <c r="K28" s="16" t="s">
        <v>28</v>
      </c>
      <c r="L28" s="16" t="s">
        <v>28</v>
      </c>
      <c r="M28" s="16" t="s">
        <v>28</v>
      </c>
      <c r="N28" s="16" t="s">
        <v>28</v>
      </c>
      <c r="O28" s="16" t="s">
        <v>28</v>
      </c>
      <c r="P28" s="16" t="s">
        <v>28</v>
      </c>
      <c r="Q28" s="16" t="s">
        <v>28</v>
      </c>
      <c r="R28" s="17" t="s">
        <v>397</v>
      </c>
      <c r="S28" s="16" t="s">
        <v>28</v>
      </c>
      <c r="T28" s="16" t="s">
        <v>28</v>
      </c>
      <c r="U28" s="16" t="s">
        <v>405</v>
      </c>
      <c r="V28" s="16"/>
      <c r="W28" s="5"/>
      <c r="X28" s="5"/>
      <c r="Y28" s="5"/>
      <c r="Z28" s="3"/>
      <c r="AA28" s="13"/>
      <c r="AB28" s="5"/>
    </row>
    <row r="29" spans="1:28" ht="15.75" hidden="1" customHeight="1" x14ac:dyDescent="0.25">
      <c r="A29" s="24" t="b">
        <v>0</v>
      </c>
      <c r="B29" s="16" t="s">
        <v>404</v>
      </c>
      <c r="C29" s="16" t="s">
        <v>398</v>
      </c>
      <c r="D29" s="16" t="e">
        <v>#N/A</v>
      </c>
      <c r="E29" s="16" t="e">
        <v>#N/A</v>
      </c>
      <c r="F29" s="16"/>
      <c r="G29" s="16"/>
      <c r="H29" s="16"/>
      <c r="I29" s="16" t="s">
        <v>28</v>
      </c>
      <c r="J29" s="16" t="s">
        <v>28</v>
      </c>
      <c r="K29" s="16" t="s">
        <v>28</v>
      </c>
      <c r="L29" s="16" t="s">
        <v>28</v>
      </c>
      <c r="M29" s="16" t="s">
        <v>28</v>
      </c>
      <c r="N29" s="16" t="s">
        <v>28</v>
      </c>
      <c r="O29" s="16" t="s">
        <v>28</v>
      </c>
      <c r="P29" s="16" t="s">
        <v>28</v>
      </c>
      <c r="Q29" s="16" t="s">
        <v>28</v>
      </c>
      <c r="R29" s="17" t="s">
        <v>397</v>
      </c>
      <c r="S29" s="16" t="s">
        <v>28</v>
      </c>
      <c r="T29" s="16" t="s">
        <v>28</v>
      </c>
      <c r="U29" s="16" t="s">
        <v>403</v>
      </c>
      <c r="V29" s="16" t="s">
        <v>400</v>
      </c>
      <c r="X29" s="5"/>
      <c r="Y29" s="5"/>
      <c r="Z29" s="3"/>
      <c r="AA29" s="5"/>
      <c r="AB29" s="5"/>
    </row>
    <row r="30" spans="1:28" ht="15.75" hidden="1" customHeight="1" x14ac:dyDescent="0.25">
      <c r="A30" s="24" t="b">
        <v>0</v>
      </c>
      <c r="B30" s="16" t="s">
        <v>402</v>
      </c>
      <c r="C30" s="16" t="s">
        <v>398</v>
      </c>
      <c r="D30" s="16" t="e">
        <v>#N/A</v>
      </c>
      <c r="E30" s="16" t="e">
        <v>#N/A</v>
      </c>
      <c r="F30" s="16"/>
      <c r="G30" s="16"/>
      <c r="H30" s="16"/>
      <c r="I30" s="16" t="s">
        <v>28</v>
      </c>
      <c r="J30" s="16" t="s">
        <v>28</v>
      </c>
      <c r="K30" s="16" t="s">
        <v>28</v>
      </c>
      <c r="L30" s="16" t="s">
        <v>28</v>
      </c>
      <c r="M30" s="16" t="s">
        <v>28</v>
      </c>
      <c r="N30" s="16" t="s">
        <v>28</v>
      </c>
      <c r="O30" s="16" t="s">
        <v>28</v>
      </c>
      <c r="P30" s="16" t="s">
        <v>28</v>
      </c>
      <c r="Q30" s="16" t="s">
        <v>28</v>
      </c>
      <c r="R30" s="17" t="s">
        <v>397</v>
      </c>
      <c r="S30" s="16" t="s">
        <v>28</v>
      </c>
      <c r="T30" s="16" t="s">
        <v>28</v>
      </c>
      <c r="U30" s="16" t="s">
        <v>401</v>
      </c>
      <c r="V30" s="16" t="s">
        <v>400</v>
      </c>
      <c r="X30" s="5"/>
      <c r="Y30" s="5"/>
      <c r="Z30" s="3"/>
      <c r="AA30" s="5"/>
      <c r="AB30" s="5"/>
    </row>
    <row r="31" spans="1:28" ht="15.75" hidden="1" customHeight="1" x14ac:dyDescent="0.25">
      <c r="A31" s="24" t="b">
        <v>0</v>
      </c>
      <c r="B31" s="16" t="s">
        <v>399</v>
      </c>
      <c r="C31" s="16" t="s">
        <v>398</v>
      </c>
      <c r="D31" s="16" t="e">
        <v>#N/A</v>
      </c>
      <c r="E31" s="16" t="e">
        <v>#N/A</v>
      </c>
      <c r="F31" s="16"/>
      <c r="G31" s="16"/>
      <c r="H31" s="16"/>
      <c r="I31" s="16" t="s">
        <v>28</v>
      </c>
      <c r="J31" s="16" t="s">
        <v>28</v>
      </c>
      <c r="K31" s="16" t="s">
        <v>28</v>
      </c>
      <c r="L31" s="16" t="s">
        <v>28</v>
      </c>
      <c r="M31" s="16" t="s">
        <v>28</v>
      </c>
      <c r="N31" s="16" t="s">
        <v>28</v>
      </c>
      <c r="O31" s="16" t="s">
        <v>28</v>
      </c>
      <c r="P31" s="16" t="s">
        <v>28</v>
      </c>
      <c r="Q31" s="16" t="s">
        <v>28</v>
      </c>
      <c r="R31" s="17" t="s">
        <v>397</v>
      </c>
      <c r="S31" s="16" t="s">
        <v>28</v>
      </c>
      <c r="T31" s="16" t="s">
        <v>28</v>
      </c>
      <c r="U31" s="16" t="s">
        <v>396</v>
      </c>
      <c r="V31" s="16"/>
      <c r="X31" s="5"/>
      <c r="Y31" s="5"/>
      <c r="Z31" s="3"/>
      <c r="AA31" s="5"/>
      <c r="AB31" s="5"/>
    </row>
    <row r="32" spans="1:28" ht="15.75" customHeight="1" x14ac:dyDescent="0.25">
      <c r="L32" s="41"/>
    </row>
    <row r="33" spans="12:12" ht="15.75" customHeight="1" x14ac:dyDescent="0.25">
      <c r="L33" s="41"/>
    </row>
    <row r="34" spans="12:12" ht="15.75" customHeight="1" x14ac:dyDescent="0.25"/>
    <row r="35" spans="12:12" ht="15.75" customHeight="1" x14ac:dyDescent="0.25"/>
    <row r="36" spans="12:12" ht="15.75" customHeight="1" x14ac:dyDescent="0.25"/>
    <row r="37" spans="12:12" ht="15.75" customHeight="1" x14ac:dyDescent="0.25"/>
    <row r="38" spans="12:12" ht="15.75" customHeight="1" x14ac:dyDescent="0.25"/>
    <row r="39" spans="12:12" ht="15.75" customHeight="1" x14ac:dyDescent="0.25"/>
    <row r="40" spans="12:12" ht="15.75" customHeight="1" x14ac:dyDescent="0.25"/>
    <row r="41" spans="12:12" ht="15.75" customHeight="1" x14ac:dyDescent="0.25"/>
    <row r="42" spans="12:12" ht="15.75" customHeight="1" x14ac:dyDescent="0.25"/>
    <row r="43" spans="12:12" ht="15.75" customHeight="1" x14ac:dyDescent="0.25"/>
    <row r="44" spans="12:12" ht="15.75" customHeight="1" x14ac:dyDescent="0.25"/>
    <row r="45" spans="12:12" ht="15.75" customHeight="1" x14ac:dyDescent="0.25"/>
    <row r="46" spans="12:12" ht="15.75" customHeight="1" x14ac:dyDescent="0.25"/>
    <row r="47" spans="12:12" ht="15.75" customHeight="1" x14ac:dyDescent="0.25"/>
    <row r="48" spans="1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8" priority="6" operator="equal">
      <formula>"-"</formula>
    </cfRule>
  </conditionalFormatting>
  <conditionalFormatting sqref="L2:L5 R2:T13 K13:K17">
    <cfRule type="cellIs" dxfId="157" priority="8" operator="equal">
      <formula>"-"</formula>
    </cfRule>
  </conditionalFormatting>
  <conditionalFormatting sqref="L13:L14">
    <cfRule type="cellIs" dxfId="156" priority="10" operator="equal">
      <formula>"-"</formula>
    </cfRule>
  </conditionalFormatting>
  <conditionalFormatting sqref="L6:M6 O6:P6">
    <cfRule type="cellIs" dxfId="155" priority="9" operator="equal">
      <formula>"-"</formula>
    </cfRule>
  </conditionalFormatting>
  <conditionalFormatting sqref="M18:P18">
    <cfRule type="cellIs" dxfId="154" priority="12" operator="equal">
      <formula>"-"</formula>
    </cfRule>
  </conditionalFormatting>
  <conditionalFormatting sqref="N22">
    <cfRule type="cellIs" dxfId="153" priority="11" operator="equal">
      <formula>"-"</formula>
    </cfRule>
  </conditionalFormatting>
  <conditionalFormatting sqref="O20:P20">
    <cfRule type="cellIs" dxfId="152" priority="13" operator="equal">
      <formula>"-"</formula>
    </cfRule>
  </conditionalFormatting>
  <conditionalFormatting sqref="R15:R25 S17:T17 R26:S26 R27:R31">
    <cfRule type="cellIs" dxfId="151" priority="7" operator="equal">
      <formula>"-"</formula>
    </cfRule>
  </conditionalFormatting>
  <conditionalFormatting sqref="S8 AB6:AB9">
    <cfRule type="containsText" dxfId="150" priority="130" operator="containsText" text="sp_size">
      <formula>NOT(ISERROR(SEARCH(("sp_size"),(S11))))</formula>
    </cfRule>
  </conditionalFormatting>
  <conditionalFormatting sqref="S9:S12 AB10:AB31">
    <cfRule type="containsText" dxfId="149" priority="20" operator="containsText" text="sp_size">
      <formula>NOT(ISERROR(SEARCH(("sp_size"),(S13))))</formula>
    </cfRule>
    <cfRule type="containsText" dxfId="148" priority="37" operator="containsText" text="rarity">
      <formula>NOT(ISERROR(SEARCH(("rarity"),(S13))))</formula>
    </cfRule>
  </conditionalFormatting>
  <conditionalFormatting sqref="S22">
    <cfRule type="cellIs" dxfId="147" priority="1" operator="equal">
      <formula>"-"</formula>
    </cfRule>
  </conditionalFormatting>
  <conditionalFormatting sqref="S2:T5">
    <cfRule type="containsText" dxfId="146" priority="14" operator="containsText" text="sp_size">
      <formula>NOT(ISERROR(SEARCH(("sp_size"),(S2))))</formula>
    </cfRule>
    <cfRule type="containsText" dxfId="145" priority="15" operator="containsText" text="rarity">
      <formula>NOT(ISERROR(SEARCH(("rarity"),(S2))))</formula>
    </cfRule>
    <cfRule type="containsText" dxfId="144" priority="16" operator="containsText" text="sp_size">
      <formula>NOT(ISERROR(SEARCH(("sp_size"),(S2))))</formula>
    </cfRule>
    <cfRule type="containsText" dxfId="143" priority="17" operator="containsText" text="rarity">
      <formula>NOT(ISERROR(SEARCH(("rarity"),(S2))))</formula>
    </cfRule>
  </conditionalFormatting>
  <conditionalFormatting sqref="S7:T7">
    <cfRule type="containsText" dxfId="142" priority="18" operator="containsText" text="sp_size">
      <formula>NOT(ISERROR(SEARCH(("sp_size"),(S7))))</formula>
    </cfRule>
    <cfRule type="containsText" dxfId="141" priority="19" operator="containsText" text="rarity">
      <formula>NOT(ISERROR(SEARCH(("rarity"),(S7))))</formula>
    </cfRule>
  </conditionalFormatting>
  <conditionalFormatting sqref="S17:T17">
    <cfRule type="containsText" dxfId="140" priority="21" operator="containsText" text="sp_size">
      <formula>NOT(ISERROR(SEARCH(("sp_size"),(S17))))</formula>
    </cfRule>
    <cfRule type="containsText" dxfId="139" priority="22" operator="containsText" text="rarity">
      <formula>NOT(ISERROR(SEARCH(("rarity"),(S17))))</formula>
    </cfRule>
  </conditionalFormatting>
  <conditionalFormatting sqref="U9">
    <cfRule type="cellIs" dxfId="138" priority="3" operator="equal">
      <formula>"-"</formula>
    </cfRule>
    <cfRule type="containsText" dxfId="137" priority="4" operator="containsText" text="sp_size">
      <formula>NOT(ISERROR(SEARCH(("sp_size"),(U13))))</formula>
    </cfRule>
    <cfRule type="containsText" dxfId="136" priority="5" operator="containsText" text="rarity">
      <formula>NOT(ISERROR(SEARCH(("rarity"),(U13))))</formula>
    </cfRule>
  </conditionalFormatting>
  <conditionalFormatting sqref="V21">
    <cfRule type="cellIs" dxfId="135" priority="23" operator="equal">
      <formula>"-"</formula>
    </cfRule>
  </conditionalFormatting>
  <conditionalFormatting sqref="Y1:Y24 Z25 Y26:Y31">
    <cfRule type="containsText" dxfId="134" priority="26" operator="containsText" text="camdays_per_loc">
      <formula>NOT(ISERROR(SEARCH(("camdays_per_loc"),(Y1))))</formula>
    </cfRule>
    <cfRule type="containsText" dxfId="133" priority="27" operator="containsText" text="Camera spacing">
      <formula>NOT(ISERROR(SEARCH(("Camera spacing"),(Y1))))</formula>
    </cfRule>
    <cfRule type="containsText" dxfId="132" priority="28" operator="containsText" text="Camera days per camera location">
      <formula>NOT(ISERROR(SEARCH(("Camera days per camera location"),(Y1))))</formula>
    </cfRule>
    <cfRule type="containsText" dxfId="131" priority="29" operator="containsText" text="Camera arrangement">
      <formula>NOT(ISERROR(SEARCH(("Camera arrangement"),(Y1))))</formula>
    </cfRule>
    <cfRule type="containsText" dxfId="130" priority="30" operator="containsText" text="Number of cameras">
      <formula>NOT(ISERROR(SEARCH(("Number of cameras"),(Y1))))</formula>
    </cfRule>
    <cfRule type="containsText" dxfId="129" priority="24" operator="containsText" text="Survey duration">
      <formula>NOT(ISERROR(SEARCH(("Survey duration"),(Y1))))</formula>
    </cfRule>
    <cfRule type="containsText" dxfId="128" priority="25" operator="containsText" text="Total number of camera days">
      <formula>NOT(ISERROR(SEARCH(("Total number of camera days"),(Y1))))</formula>
    </cfRule>
  </conditionalFormatting>
  <conditionalFormatting sqref="Z1:Z31">
    <cfRule type="containsText" dxfId="127" priority="33" operator="containsText" text="camdays_per_loc">
      <formula>NOT(ISERROR(SEARCH(("camdays_per_loc"),(Z1))))</formula>
    </cfRule>
    <cfRule type="containsText" dxfId="126" priority="34" operator="containsText" text="survey_duration">
      <formula>NOT(ISERROR(SEARCH(("survey_duration"),(Z1))))</formula>
    </cfRule>
    <cfRule type="containsText" dxfId="125" priority="35" operator="containsText" text="cam_days_ttl">
      <formula>NOT(ISERROR(SEARCH(("cam_days_ttl"),(Z1))))</formula>
    </cfRule>
    <cfRule type="containsText" dxfId="124" priority="36" operator="containsText" text="cam_spacing">
      <formula>NOT(ISERROR(SEARCH(("cam_spacing"),(Z1))))</formula>
    </cfRule>
    <cfRule type="containsText" dxfId="123" priority="31" operator="containsText" text="num_cams">
      <formula>NOT(ISERROR(SEARCH(("num_cams"),(Z1))))</formula>
    </cfRule>
    <cfRule type="containsText" dxfId="122" priority="32" operator="containsText" text="cam_arrange">
      <formula>NOT(ISERROR(SEARCH(("cam_arrange"),(Z1))))</formula>
    </cfRule>
  </conditionalFormatting>
  <conditionalFormatting sqref="AB1">
    <cfRule type="containsText" dxfId="121" priority="143" operator="containsText" text="sp_size">
      <formula>NOT(ISERROR(SEARCH(("sp_size"),(AB8))))</formula>
    </cfRule>
    <cfRule type="containsText" dxfId="120" priority="144" operator="containsText" text="rarity">
      <formula>NOT(ISERROR(SEARCH(("rarity"),(AB8))))</formula>
    </cfRule>
  </conditionalFormatting>
  <conditionalFormatting sqref="AB2">
    <cfRule type="containsText" dxfId="119" priority="185" operator="containsText" text="rarity">
      <formula>NOT(ISERROR(SEARCH(("rarity"),(AB10))))</formula>
    </cfRule>
    <cfRule type="containsText" dxfId="118" priority="183" operator="containsText" text="sp_size">
      <formula>NOT(ISERROR(SEARCH(("sp_size"),(AB10))))</formula>
    </cfRule>
  </conditionalFormatting>
  <conditionalFormatting sqref="AB3:AB5">
    <cfRule type="containsText" dxfId="117" priority="142" operator="containsText" text="rarity">
      <formula>NOT(ISERROR(SEARCH(("rarity"),(AB12))))</formula>
    </cfRule>
    <cfRule type="containsText" dxfId="116" priority="138" operator="containsText" text="sp_size">
      <formula>NOT(ISERROR(SEARCH(("sp_size"),(AB12))))</formula>
    </cfRule>
  </conditionalFormatting>
  <conditionalFormatting sqref="AB6:AB9 S8">
    <cfRule type="containsText" dxfId="115"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tabSelected="1" topLeftCell="O1" zoomScaleNormal="100" workbookViewId="0">
      <pane ySplit="1" topLeftCell="A2" activePane="bottomLeft" state="frozen"/>
      <selection activeCell="N1" sqref="N1"/>
      <selection pane="bottomLeft" activeCell="A15" sqref="A15:XFD15"/>
    </sheetView>
  </sheetViews>
  <sheetFormatPr defaultColWidth="14.42578125" defaultRowHeight="15" customHeight="1" x14ac:dyDescent="0.25"/>
  <cols>
    <col min="1" max="1" width="10.7109375" bestFit="1" customWidth="1"/>
    <col min="2" max="2" width="10.7109375" hidden="1" customWidth="1"/>
    <col min="3" max="3" width="16.85546875" hidden="1" customWidth="1"/>
    <col min="4" max="4" width="16.5703125" customWidth="1"/>
    <col min="5" max="5" width="20.42578125" bestFit="1" customWidth="1"/>
    <col min="6" max="6" width="32" customWidth="1"/>
    <col min="7" max="7" width="19.42578125" customWidth="1"/>
    <col min="8" max="8" width="32.7109375" customWidth="1"/>
    <col min="9" max="9" width="9.140625" customWidth="1"/>
    <col min="10" max="10" width="41.85546875" customWidth="1"/>
    <col min="11" max="11" width="34.140625" style="3" customWidth="1"/>
    <col min="12" max="12" width="42.140625" customWidth="1"/>
    <col min="13" max="13" width="29" customWidth="1"/>
    <col min="14" max="14" width="6.7109375" customWidth="1"/>
    <col min="15" max="15" width="43.5703125" customWidth="1"/>
    <col min="16" max="16" width="47.85546875" customWidth="1"/>
    <col min="17" max="17" width="28.28515625" customWidth="1"/>
    <col min="18" max="18" width="21.42578125" customWidth="1"/>
    <col min="19" max="19" width="20.140625" customWidth="1"/>
    <col min="20" max="20" width="13.5703125" customWidth="1"/>
    <col min="21" max="21" width="14.5703125" customWidth="1"/>
    <col min="22" max="22" width="16.42578125" customWidth="1"/>
    <col min="23" max="23" width="11.7109375" customWidth="1"/>
    <col min="24" max="24" width="19.42578125" customWidth="1"/>
    <col min="25" max="25" width="10.42578125" customWidth="1"/>
    <col min="26" max="26" width="13.85546875" customWidth="1"/>
    <col min="27" max="27" width="9.5703125" customWidth="1"/>
    <col min="28" max="28" width="9" customWidth="1"/>
    <col min="29" max="29" width="9.140625" customWidth="1"/>
    <col min="30" max="30" width="19.28515625" customWidth="1"/>
    <col min="31" max="31" width="13.42578125" customWidth="1"/>
    <col min="32" max="32" width="17.5703125" customWidth="1"/>
    <col min="33" max="33" width="21.28515625" customWidth="1"/>
    <col min="34" max="34" width="9.28515625" customWidth="1"/>
    <col min="35" max="38" width="9.140625" customWidth="1"/>
    <col min="39" max="39" width="20.28515625" customWidth="1"/>
    <col min="40" max="40" width="9.140625" customWidth="1"/>
    <col min="41" max="41" width="24.42578125" customWidth="1"/>
    <col min="42" max="42" width="10.7109375" customWidth="1"/>
    <col min="43" max="43" width="30.85546875" customWidth="1"/>
    <col min="44" max="44" width="20.140625" customWidth="1"/>
    <col min="45" max="45" width="40.42578125" customWidth="1"/>
    <col min="46" max="46" width="3.140625" bestFit="1" customWidth="1"/>
  </cols>
  <sheetData>
    <row r="1" spans="1:46" s="3" customFormat="1" ht="15.75" x14ac:dyDescent="0.25">
      <c r="A1" s="14" t="s">
        <v>453</v>
      </c>
      <c r="B1" s="14" t="s">
        <v>1134</v>
      </c>
      <c r="C1" s="14" t="s">
        <v>549</v>
      </c>
      <c r="D1" s="14" t="s">
        <v>395</v>
      </c>
      <c r="E1" s="14" t="s">
        <v>604</v>
      </c>
      <c r="F1" s="58" t="s">
        <v>1397</v>
      </c>
      <c r="G1" s="58" t="s">
        <v>1133</v>
      </c>
      <c r="H1" s="58" t="s">
        <v>1130</v>
      </c>
      <c r="I1" s="62" t="s">
        <v>1160</v>
      </c>
      <c r="J1" s="58" t="s">
        <v>521</v>
      </c>
      <c r="K1" s="61" t="s">
        <v>1159</v>
      </c>
      <c r="L1" s="14" t="s">
        <v>1124</v>
      </c>
      <c r="M1" s="14" t="s">
        <v>606</v>
      </c>
      <c r="N1" s="14" t="s">
        <v>1132</v>
      </c>
      <c r="O1" s="14" t="s">
        <v>1135</v>
      </c>
      <c r="P1" s="14" t="s">
        <v>1131</v>
      </c>
      <c r="Q1" s="14" t="s">
        <v>1129</v>
      </c>
      <c r="R1" s="14" t="s">
        <v>1128</v>
      </c>
      <c r="S1" s="14" t="s">
        <v>1127</v>
      </c>
      <c r="T1" s="14" t="s">
        <v>470</v>
      </c>
      <c r="U1" s="14" t="s">
        <v>467</v>
      </c>
      <c r="V1" s="14" t="s">
        <v>12</v>
      </c>
      <c r="W1" s="14" t="s">
        <v>468</v>
      </c>
      <c r="X1" s="14" t="s">
        <v>991</v>
      </c>
      <c r="Y1" s="14" t="s">
        <v>14</v>
      </c>
      <c r="Z1" s="14" t="s">
        <v>484</v>
      </c>
      <c r="AA1" s="14" t="s">
        <v>471</v>
      </c>
      <c r="AB1" s="14" t="s">
        <v>21</v>
      </c>
      <c r="AC1" s="14" t="s">
        <v>469</v>
      </c>
      <c r="AD1" s="14" t="s">
        <v>476</v>
      </c>
      <c r="AE1" s="14" t="s">
        <v>31</v>
      </c>
      <c r="AF1" s="14" t="s">
        <v>477</v>
      </c>
      <c r="AG1" s="14" t="s">
        <v>1077</v>
      </c>
      <c r="AH1" s="14" t="s">
        <v>1002</v>
      </c>
      <c r="AI1" s="14" t="s">
        <v>599</v>
      </c>
      <c r="AJ1" s="14" t="s">
        <v>482</v>
      </c>
      <c r="AK1" s="14" t="s">
        <v>494</v>
      </c>
      <c r="AL1" s="14" t="s">
        <v>485</v>
      </c>
      <c r="AM1" s="14" t="s">
        <v>486</v>
      </c>
      <c r="AN1" s="14" t="s">
        <v>487</v>
      </c>
      <c r="AO1" s="14" t="s">
        <v>1126</v>
      </c>
      <c r="AP1" s="14" t="s">
        <v>1158</v>
      </c>
      <c r="AQ1" s="14" t="s">
        <v>1125</v>
      </c>
      <c r="AR1" s="14" t="s">
        <v>1123</v>
      </c>
      <c r="AS1" s="14" t="s">
        <v>1122</v>
      </c>
      <c r="AT1" s="14" t="s">
        <v>605</v>
      </c>
    </row>
    <row r="2" spans="1:46" ht="15.75" x14ac:dyDescent="0.25">
      <c r="A2" s="55" t="s">
        <v>454</v>
      </c>
      <c r="B2" s="7">
        <v>4</v>
      </c>
      <c r="C2" s="4">
        <v>18</v>
      </c>
      <c r="D2" s="5" t="s">
        <v>62</v>
      </c>
      <c r="E2" s="3" t="s">
        <v>108</v>
      </c>
      <c r="F2" s="3" t="s">
        <v>704</v>
      </c>
      <c r="G2" s="4" t="str">
        <f t="shared" ref="G2:G33" si="0">IF(C2&lt;10,(B2&amp;".0"&amp;C2),(B2&amp;"."&amp;C2))</f>
        <v>4.18</v>
      </c>
      <c r="H2" s="3" t="s">
        <v>510</v>
      </c>
      <c r="I2" s="5" t="s">
        <v>610</v>
      </c>
      <c r="J2" s="5" t="s">
        <v>1031</v>
      </c>
      <c r="K2" s="3" t="str">
        <f t="shared" ref="K2:K33" si="1">J2&amp;" ("&amp;AR2&amp;")"</f>
        <v>≥ 20 per stratum (Wearn &amp; Glover-Kapfer, 2017)</v>
      </c>
      <c r="L2" s="5" t="s">
        <v>295</v>
      </c>
      <c r="M2" s="5"/>
      <c r="N2" s="5"/>
      <c r="O2" s="5" t="s">
        <v>296</v>
      </c>
      <c r="P2" s="5" t="s">
        <v>1031</v>
      </c>
      <c r="Q2" s="3" t="s">
        <v>1067</v>
      </c>
      <c r="R2" s="5" t="s">
        <v>1030</v>
      </c>
      <c r="S2" s="5"/>
      <c r="T2" s="3"/>
      <c r="U2" s="3"/>
      <c r="V2" s="3"/>
      <c r="W2" s="3"/>
      <c r="X2" s="3"/>
      <c r="Y2" s="3"/>
      <c r="Z2" s="3"/>
      <c r="AA2" s="3"/>
      <c r="AB2" s="3"/>
      <c r="AC2" s="3"/>
      <c r="AD2" s="3"/>
      <c r="AE2" s="3"/>
      <c r="AF2" s="3"/>
      <c r="AG2" s="3" t="s">
        <v>1077</v>
      </c>
      <c r="AH2" s="3"/>
      <c r="AI2" s="3"/>
      <c r="AJ2" s="3"/>
      <c r="AK2" s="3"/>
      <c r="AL2" s="3"/>
      <c r="AM2" s="3"/>
      <c r="AN2" s="3"/>
      <c r="AO2" s="43" t="s">
        <v>297</v>
      </c>
      <c r="AP2" s="43"/>
      <c r="AQ2" s="5" t="s">
        <v>510</v>
      </c>
      <c r="AR2" s="5" t="s">
        <v>27</v>
      </c>
      <c r="AS2" s="3" t="s">
        <v>977</v>
      </c>
      <c r="AT2" s="14" t="s">
        <v>605</v>
      </c>
    </row>
    <row r="3" spans="1:46" ht="15.75" x14ac:dyDescent="0.25">
      <c r="A3" s="55" t="s">
        <v>454</v>
      </c>
      <c r="B3" s="7">
        <v>2</v>
      </c>
      <c r="C3" s="4">
        <v>9</v>
      </c>
      <c r="D3" s="3" t="s">
        <v>79</v>
      </c>
      <c r="E3" s="3" t="s">
        <v>116</v>
      </c>
      <c r="F3" s="3" t="s">
        <v>663</v>
      </c>
      <c r="G3" s="4" t="str">
        <f t="shared" si="0"/>
        <v>2.09</v>
      </c>
      <c r="H3" s="3" t="s">
        <v>510</v>
      </c>
      <c r="I3" s="60" t="s">
        <v>1070</v>
      </c>
      <c r="J3" s="5" t="s">
        <v>1071</v>
      </c>
      <c r="K3" s="3" t="str">
        <f t="shared" si="1"/>
        <v>1-2 km is often adequate ( Tobler et al., 2008; Kinnaird &amp; O'Brien, 2011; Ahumada et al., 2011; Wearn &amp; Glover-Kapfer, 2017)</v>
      </c>
      <c r="L3" s="3" t="s">
        <v>283</v>
      </c>
      <c r="M3" s="5" t="s">
        <v>1072</v>
      </c>
      <c r="N3" s="5"/>
      <c r="O3" s="3" t="s">
        <v>278</v>
      </c>
      <c r="P3" s="3" t="s">
        <v>1071</v>
      </c>
      <c r="Q3" s="3" t="s">
        <v>1069</v>
      </c>
      <c r="R3" s="5" t="s">
        <v>1027</v>
      </c>
      <c r="S3" s="3"/>
      <c r="T3" s="3"/>
      <c r="U3" s="3"/>
      <c r="V3" s="3"/>
      <c r="W3" s="3"/>
      <c r="X3" s="3"/>
      <c r="Y3" s="3"/>
      <c r="Z3" s="3"/>
      <c r="AA3" s="3"/>
      <c r="AB3" s="3"/>
      <c r="AC3" s="3"/>
      <c r="AD3" s="3"/>
      <c r="AE3" s="3"/>
      <c r="AF3" s="3"/>
      <c r="AG3" s="3"/>
      <c r="AH3" s="3"/>
      <c r="AI3" s="3"/>
      <c r="AJ3" s="3"/>
      <c r="AK3" s="3"/>
      <c r="AL3" s="3"/>
      <c r="AM3" s="3"/>
      <c r="AN3" s="3"/>
      <c r="AO3" s="10" t="s">
        <v>284</v>
      </c>
      <c r="AP3" s="10"/>
      <c r="AQ3" s="3" t="s">
        <v>283</v>
      </c>
      <c r="AR3" s="3" t="s">
        <v>282</v>
      </c>
      <c r="AS3" s="3" t="s">
        <v>977</v>
      </c>
      <c r="AT3" s="14" t="s">
        <v>605</v>
      </c>
    </row>
    <row r="4" spans="1:46" ht="15.75" x14ac:dyDescent="0.25">
      <c r="A4" s="55" t="s">
        <v>454</v>
      </c>
      <c r="B4" s="7">
        <v>2</v>
      </c>
      <c r="C4" s="4">
        <v>11</v>
      </c>
      <c r="D4" s="5" t="s">
        <v>79</v>
      </c>
      <c r="E4" s="3" t="s">
        <v>108</v>
      </c>
      <c r="F4" s="3" t="s">
        <v>664</v>
      </c>
      <c r="G4" s="4" t="str">
        <f t="shared" si="0"/>
        <v>2.11</v>
      </c>
      <c r="H4" s="3" t="s">
        <v>397</v>
      </c>
      <c r="I4" s="3" t="s">
        <v>397</v>
      </c>
      <c r="J4" s="5" t="s">
        <v>1136</v>
      </c>
      <c r="K4" s="3" t="str">
        <f t="shared" si="1"/>
        <v>&lt;b&gt;≥ 20 (minumum)&lt;/b&gt; (Wearn &amp; Glover-Kapfer, 2017)</v>
      </c>
      <c r="L4" s="5" t="s">
        <v>390</v>
      </c>
      <c r="M4" s="3" t="s">
        <v>145</v>
      </c>
      <c r="N4" s="3" t="b">
        <v>1</v>
      </c>
      <c r="O4" s="5" t="s">
        <v>1019</v>
      </c>
      <c r="P4" s="5" t="s">
        <v>1018</v>
      </c>
      <c r="Q4" s="3" t="s">
        <v>510</v>
      </c>
      <c r="R4" s="5" t="s">
        <v>995</v>
      </c>
      <c r="S4" s="5"/>
      <c r="T4" s="3"/>
      <c r="U4" s="3"/>
      <c r="V4" s="3"/>
      <c r="W4" s="3"/>
      <c r="X4" s="3"/>
      <c r="Y4" s="3"/>
      <c r="Z4" s="3"/>
      <c r="AA4" s="3"/>
      <c r="AB4" s="3"/>
      <c r="AC4" s="3"/>
      <c r="AD4" s="3"/>
      <c r="AE4" s="3"/>
      <c r="AF4" s="3"/>
      <c r="AG4" s="3"/>
      <c r="AH4" s="3"/>
      <c r="AI4" s="3" t="s">
        <v>599</v>
      </c>
      <c r="AJ4" s="3"/>
      <c r="AK4" s="3"/>
      <c r="AL4" s="3"/>
      <c r="AM4" s="3"/>
      <c r="AN4" s="3"/>
      <c r="AO4" s="3"/>
      <c r="AP4" s="3"/>
      <c r="AQ4" s="5" t="s">
        <v>510</v>
      </c>
      <c r="AR4" s="5" t="s">
        <v>27</v>
      </c>
      <c r="AS4" s="3" t="s">
        <v>977</v>
      </c>
      <c r="AT4" s="14" t="s">
        <v>605</v>
      </c>
    </row>
    <row r="5" spans="1:46" ht="15.75" x14ac:dyDescent="0.25">
      <c r="A5" s="55" t="s">
        <v>454</v>
      </c>
      <c r="B5" s="7">
        <v>18</v>
      </c>
      <c r="C5" s="4">
        <v>1</v>
      </c>
      <c r="D5" s="3" t="s">
        <v>33</v>
      </c>
      <c r="E5" s="3" t="s">
        <v>31</v>
      </c>
      <c r="F5" s="3" t="s">
        <v>942</v>
      </c>
      <c r="G5" s="4" t="str">
        <f t="shared" si="0"/>
        <v>18.01</v>
      </c>
      <c r="H5" s="3" t="s">
        <v>510</v>
      </c>
      <c r="I5" s="3"/>
      <c r="J5" s="5" t="s">
        <v>87</v>
      </c>
      <c r="K5" s="3" t="str">
        <f t="shared" si="1"/>
        <v>Ideally random (Wearn &amp; Glover-Kapfer, 2017)</v>
      </c>
      <c r="L5" s="3" t="s">
        <v>84</v>
      </c>
      <c r="M5" s="7" t="s">
        <v>990</v>
      </c>
      <c r="N5" s="3"/>
      <c r="O5" s="3" t="s">
        <v>85</v>
      </c>
      <c r="P5" s="3" t="s">
        <v>87</v>
      </c>
      <c r="Q5" s="3" t="s">
        <v>510</v>
      </c>
      <c r="R5" s="5" t="s">
        <v>510</v>
      </c>
      <c r="S5" s="3"/>
      <c r="T5" s="3"/>
      <c r="U5" s="3"/>
      <c r="V5" s="3"/>
      <c r="W5" s="3"/>
      <c r="X5" s="3"/>
      <c r="Y5" s="3"/>
      <c r="Z5" s="3"/>
      <c r="AA5" s="3"/>
      <c r="AB5" s="3"/>
      <c r="AC5" s="3"/>
      <c r="AD5" s="3"/>
      <c r="AE5" s="3"/>
      <c r="AF5" s="3"/>
      <c r="AG5" s="3"/>
      <c r="AH5" s="3"/>
      <c r="AI5" s="3"/>
      <c r="AJ5" s="3"/>
      <c r="AK5" s="3"/>
      <c r="AL5" s="3"/>
      <c r="AM5" s="3"/>
      <c r="AN5" s="3"/>
      <c r="AO5" s="3"/>
      <c r="AP5" s="3"/>
      <c r="AQ5" s="5" t="s">
        <v>510</v>
      </c>
      <c r="AR5" s="3" t="s">
        <v>27</v>
      </c>
      <c r="AS5" s="3" t="s">
        <v>977</v>
      </c>
      <c r="AT5" s="14" t="s">
        <v>605</v>
      </c>
    </row>
    <row r="6" spans="1:46" ht="15.75" x14ac:dyDescent="0.25">
      <c r="A6" s="55" t="s">
        <v>454</v>
      </c>
      <c r="B6" s="7">
        <v>18</v>
      </c>
      <c r="C6" s="4">
        <v>2</v>
      </c>
      <c r="D6" s="3" t="s">
        <v>33</v>
      </c>
      <c r="E6" s="3" t="s">
        <v>31</v>
      </c>
      <c r="F6" s="3" t="s">
        <v>943</v>
      </c>
      <c r="G6" s="4" t="str">
        <f t="shared" si="0"/>
        <v>18.02</v>
      </c>
      <c r="H6" s="3" t="s">
        <v>510</v>
      </c>
      <c r="I6" s="5"/>
      <c r="J6" s="5" t="s">
        <v>83</v>
      </c>
      <c r="K6" s="3" t="str">
        <f t="shared" si="1"/>
        <v>Stratified (Wearn &amp; Glover-Kapfer, 2017)</v>
      </c>
      <c r="L6" s="3" t="s">
        <v>83</v>
      </c>
      <c r="M6" s="5" t="s">
        <v>977</v>
      </c>
      <c r="N6" s="5"/>
      <c r="O6" s="3" t="s">
        <v>83</v>
      </c>
      <c r="P6" s="3" t="s">
        <v>83</v>
      </c>
      <c r="Q6" s="3" t="s">
        <v>510</v>
      </c>
      <c r="R6" s="5" t="s">
        <v>510</v>
      </c>
      <c r="S6" s="3"/>
      <c r="T6" s="3"/>
      <c r="U6" s="3"/>
      <c r="V6" s="3"/>
      <c r="W6" s="3"/>
      <c r="X6" s="3"/>
      <c r="Y6" s="3"/>
      <c r="Z6" s="3"/>
      <c r="AA6" s="3"/>
      <c r="AB6" s="3"/>
      <c r="AC6" s="3"/>
      <c r="AD6" s="3"/>
      <c r="AE6" s="3"/>
      <c r="AF6" s="3"/>
      <c r="AG6" s="3"/>
      <c r="AH6" s="3"/>
      <c r="AI6" s="3"/>
      <c r="AJ6" s="3"/>
      <c r="AK6" s="3"/>
      <c r="AL6" s="3"/>
      <c r="AM6" s="3"/>
      <c r="AN6" s="3"/>
      <c r="AO6" s="5"/>
      <c r="AP6" s="5"/>
      <c r="AQ6" s="5" t="s">
        <v>510</v>
      </c>
      <c r="AR6" s="3" t="s">
        <v>27</v>
      </c>
      <c r="AS6" s="3" t="s">
        <v>977</v>
      </c>
      <c r="AT6" s="14" t="s">
        <v>605</v>
      </c>
    </row>
    <row r="7" spans="1:46" ht="15.75" x14ac:dyDescent="0.25">
      <c r="A7" s="55" t="s">
        <v>454</v>
      </c>
      <c r="B7" s="7">
        <v>18</v>
      </c>
      <c r="C7" s="4">
        <v>3</v>
      </c>
      <c r="D7" s="3" t="s">
        <v>33</v>
      </c>
      <c r="E7" s="3" t="s">
        <v>31</v>
      </c>
      <c r="F7" s="3" t="s">
        <v>944</v>
      </c>
      <c r="G7" s="4" t="str">
        <f t="shared" si="0"/>
        <v>18.03</v>
      </c>
      <c r="H7" s="3" t="s">
        <v>510</v>
      </c>
      <c r="I7" s="5"/>
      <c r="J7" s="5" t="s">
        <v>30</v>
      </c>
      <c r="K7" s="3" t="str">
        <f t="shared" si="1"/>
        <v>Targeted (Wearn &amp; Glover-Kapfer, 2017)</v>
      </c>
      <c r="L7" s="3" t="s">
        <v>29</v>
      </c>
      <c r="M7" s="5" t="s">
        <v>1042</v>
      </c>
      <c r="N7" s="5"/>
      <c r="O7" s="3" t="s">
        <v>30</v>
      </c>
      <c r="P7" s="3" t="s">
        <v>30</v>
      </c>
      <c r="Q7" s="3" t="s">
        <v>510</v>
      </c>
      <c r="R7" s="5" t="s">
        <v>510</v>
      </c>
      <c r="S7" s="3"/>
      <c r="T7" s="3"/>
      <c r="U7" s="3"/>
      <c r="V7" s="3"/>
      <c r="W7" s="3"/>
      <c r="X7" s="3"/>
      <c r="Y7" s="3"/>
      <c r="Z7" s="3"/>
      <c r="AA7" s="3"/>
      <c r="AB7" s="3"/>
      <c r="AC7" s="3"/>
      <c r="AD7" s="3"/>
      <c r="AE7" s="3"/>
      <c r="AF7" s="3"/>
      <c r="AG7" s="3"/>
      <c r="AH7" s="3"/>
      <c r="AI7" s="3"/>
      <c r="AJ7" s="3"/>
      <c r="AK7" s="3"/>
      <c r="AL7" s="3"/>
      <c r="AM7" s="3"/>
      <c r="AN7" s="3"/>
      <c r="AO7" s="5"/>
      <c r="AP7" s="5"/>
      <c r="AQ7" s="5" t="s">
        <v>510</v>
      </c>
      <c r="AR7" s="3" t="s">
        <v>27</v>
      </c>
      <c r="AS7" s="3" t="s">
        <v>977</v>
      </c>
      <c r="AT7" s="14" t="s">
        <v>605</v>
      </c>
    </row>
    <row r="8" spans="1:46" ht="15.75" x14ac:dyDescent="0.25">
      <c r="A8" s="55" t="s">
        <v>454</v>
      </c>
      <c r="B8" s="7">
        <v>18</v>
      </c>
      <c r="C8" s="4">
        <v>4</v>
      </c>
      <c r="D8" s="7" t="s">
        <v>33</v>
      </c>
      <c r="E8" s="7" t="s">
        <v>113</v>
      </c>
      <c r="F8" s="3" t="s">
        <v>951</v>
      </c>
      <c r="G8" s="4" t="str">
        <f t="shared" si="0"/>
        <v>18.04</v>
      </c>
      <c r="H8" s="3" t="s">
        <v>510</v>
      </c>
      <c r="I8" s="5"/>
      <c r="J8" s="5" t="s">
        <v>112</v>
      </c>
      <c r="K8" s="3" t="str">
        <f t="shared" si="1"/>
        <v>No recommendation (NA)</v>
      </c>
      <c r="L8" s="7" t="s">
        <v>112</v>
      </c>
      <c r="M8" s="5" t="s">
        <v>987</v>
      </c>
      <c r="N8" s="5"/>
      <c r="O8" s="3" t="s">
        <v>510</v>
      </c>
      <c r="P8" s="7" t="s">
        <v>112</v>
      </c>
      <c r="Q8" s="3" t="s">
        <v>510</v>
      </c>
      <c r="R8" s="5" t="s">
        <v>510</v>
      </c>
      <c r="S8" s="7"/>
      <c r="T8" s="3"/>
      <c r="U8" s="3"/>
      <c r="V8" s="3"/>
      <c r="W8" s="3"/>
      <c r="X8" s="3"/>
      <c r="Y8" s="3"/>
      <c r="Z8" s="3"/>
      <c r="AA8" s="3"/>
      <c r="AB8" s="3"/>
      <c r="AC8" s="3"/>
      <c r="AD8" s="3"/>
      <c r="AE8" s="3"/>
      <c r="AF8" s="3"/>
      <c r="AG8" s="3"/>
      <c r="AH8" s="3"/>
      <c r="AI8" s="3"/>
      <c r="AJ8" s="3"/>
      <c r="AK8" s="3"/>
      <c r="AL8" s="3"/>
      <c r="AM8" s="3"/>
      <c r="AN8" s="3"/>
      <c r="AO8" s="5"/>
      <c r="AP8" s="5"/>
      <c r="AQ8" s="5" t="s">
        <v>510</v>
      </c>
      <c r="AR8" s="7" t="s">
        <v>28</v>
      </c>
      <c r="AS8" s="3" t="s">
        <v>977</v>
      </c>
      <c r="AT8" s="14" t="s">
        <v>605</v>
      </c>
    </row>
    <row r="9" spans="1:46" ht="15.75" x14ac:dyDescent="0.25">
      <c r="A9" s="55" t="s">
        <v>454</v>
      </c>
      <c r="B9" s="7">
        <v>18</v>
      </c>
      <c r="C9" s="4">
        <v>5</v>
      </c>
      <c r="D9" s="3" t="s">
        <v>33</v>
      </c>
      <c r="E9" s="3" t="s">
        <v>116</v>
      </c>
      <c r="F9" s="3" t="s">
        <v>945</v>
      </c>
      <c r="G9" s="4" t="str">
        <f t="shared" si="0"/>
        <v>18.05</v>
      </c>
      <c r="H9" s="3" t="s">
        <v>510</v>
      </c>
      <c r="I9" s="5"/>
      <c r="J9" s="5" t="s">
        <v>351</v>
      </c>
      <c r="K9" s="3" t="str">
        <f t="shared" si="1"/>
        <v>Objective-dependent (Wearn &amp; Glover-Kapfer, 2017)</v>
      </c>
      <c r="L9" s="3" t="s">
        <v>351</v>
      </c>
      <c r="M9" s="5" t="s">
        <v>1081</v>
      </c>
      <c r="N9" s="5"/>
      <c r="O9" s="3" t="s">
        <v>47</v>
      </c>
      <c r="P9" s="3" t="s">
        <v>351</v>
      </c>
      <c r="Q9" s="3" t="s">
        <v>510</v>
      </c>
      <c r="R9" s="5" t="s">
        <v>510</v>
      </c>
      <c r="S9" s="3"/>
      <c r="T9" s="3"/>
      <c r="U9" s="3"/>
      <c r="V9" s="3"/>
      <c r="W9" s="3"/>
      <c r="X9" s="3"/>
      <c r="Y9" s="3"/>
      <c r="Z9" s="3"/>
      <c r="AA9" s="3"/>
      <c r="AB9" s="3"/>
      <c r="AC9" s="3"/>
      <c r="AD9" s="3"/>
      <c r="AE9" s="3"/>
      <c r="AF9" s="3"/>
      <c r="AG9" s="3"/>
      <c r="AH9" s="3"/>
      <c r="AI9" s="3"/>
      <c r="AJ9" s="3"/>
      <c r="AK9" s="3"/>
      <c r="AL9" s="3"/>
      <c r="AM9" s="3"/>
      <c r="AN9" s="3"/>
      <c r="AO9" s="3" t="s">
        <v>47</v>
      </c>
      <c r="AP9" s="3"/>
      <c r="AQ9" s="5" t="s">
        <v>510</v>
      </c>
      <c r="AR9" s="3" t="s">
        <v>27</v>
      </c>
      <c r="AS9" s="3" t="s">
        <v>977</v>
      </c>
      <c r="AT9" s="14" t="s">
        <v>605</v>
      </c>
    </row>
    <row r="10" spans="1:46" ht="15.75" x14ac:dyDescent="0.25">
      <c r="A10" s="55" t="s">
        <v>454</v>
      </c>
      <c r="B10" s="7">
        <v>18</v>
      </c>
      <c r="C10" s="4">
        <v>6</v>
      </c>
      <c r="D10" s="3" t="s">
        <v>33</v>
      </c>
      <c r="E10" s="3" t="s">
        <v>116</v>
      </c>
      <c r="F10" s="3" t="s">
        <v>946</v>
      </c>
      <c r="G10" s="4" t="str">
        <f t="shared" si="0"/>
        <v>18.06</v>
      </c>
      <c r="H10" s="3" t="s">
        <v>629</v>
      </c>
      <c r="I10" s="3"/>
      <c r="J10" s="5" t="s">
        <v>1080</v>
      </c>
      <c r="K10" s="3" t="str">
        <f t="shared" si="1"/>
        <v>Ideally independant (&gt; home range diameter) (Ridout &amp; Linkie, 2009; Rowcliffe et al., 2014)</v>
      </c>
      <c r="L10" s="3" t="s">
        <v>155</v>
      </c>
      <c r="M10" s="7" t="s">
        <v>990</v>
      </c>
      <c r="N10" s="7"/>
      <c r="O10" s="3" t="s">
        <v>463</v>
      </c>
      <c r="P10" s="3" t="s">
        <v>1080</v>
      </c>
      <c r="Q10" s="3" t="s">
        <v>1079</v>
      </c>
      <c r="R10" s="5" t="s">
        <v>1006</v>
      </c>
      <c r="S10" s="3"/>
      <c r="T10" s="3"/>
      <c r="U10" s="3"/>
      <c r="V10" s="3"/>
      <c r="W10" s="3"/>
      <c r="X10" s="3"/>
      <c r="Y10" s="3"/>
      <c r="Z10" s="3"/>
      <c r="AA10" s="3"/>
      <c r="AB10" s="3"/>
      <c r="AC10" s="3"/>
      <c r="AD10" s="3"/>
      <c r="AE10" s="3"/>
      <c r="AF10" s="3"/>
      <c r="AG10" s="3"/>
      <c r="AH10" s="3" t="s">
        <v>1002</v>
      </c>
      <c r="AI10" s="3"/>
      <c r="AJ10" s="3"/>
      <c r="AK10" s="3"/>
      <c r="AL10" s="3"/>
      <c r="AM10" s="3"/>
      <c r="AN10" s="3"/>
      <c r="AO10" s="3"/>
      <c r="AP10" s="3"/>
      <c r="AQ10" s="5" t="s">
        <v>510</v>
      </c>
      <c r="AR10" s="3" t="s">
        <v>106</v>
      </c>
      <c r="AS10" s="3" t="s">
        <v>1147</v>
      </c>
      <c r="AT10" s="14" t="s">
        <v>605</v>
      </c>
    </row>
    <row r="11" spans="1:46" ht="15.75" x14ac:dyDescent="0.25">
      <c r="A11" s="55" t="s">
        <v>454</v>
      </c>
      <c r="B11" s="7">
        <v>18</v>
      </c>
      <c r="C11" s="4">
        <v>7</v>
      </c>
      <c r="D11" s="3" t="s">
        <v>33</v>
      </c>
      <c r="E11" s="3" t="s">
        <v>116</v>
      </c>
      <c r="F11" s="3" t="s">
        <v>947</v>
      </c>
      <c r="G11" s="4" t="str">
        <f t="shared" si="0"/>
        <v>18.07</v>
      </c>
      <c r="H11" s="3" t="s">
        <v>628</v>
      </c>
      <c r="I11" s="3"/>
      <c r="J11" s="5" t="s">
        <v>1078</v>
      </c>
      <c r="K11" s="3" t="str">
        <f t="shared" si="1"/>
        <v>Ideally independant (&gt; 1 km) (Ridout &amp; Linkie, 2009; Rowcliffe et al., 2014)</v>
      </c>
      <c r="L11" s="3" t="s">
        <v>155</v>
      </c>
      <c r="M11" s="7" t="s">
        <v>990</v>
      </c>
      <c r="N11" s="7"/>
      <c r="O11" s="3" t="s">
        <v>286</v>
      </c>
      <c r="P11" s="3" t="s">
        <v>1078</v>
      </c>
      <c r="Q11" s="3" t="s">
        <v>1058</v>
      </c>
      <c r="R11" s="5" t="s">
        <v>1027</v>
      </c>
      <c r="S11" s="3"/>
      <c r="T11" s="3"/>
      <c r="U11" s="3"/>
      <c r="V11" s="3"/>
      <c r="W11" s="3"/>
      <c r="X11" s="3"/>
      <c r="Y11" s="3"/>
      <c r="Z11" s="3"/>
      <c r="AA11" s="3"/>
      <c r="AB11" s="3"/>
      <c r="AC11" s="3"/>
      <c r="AD11" s="3"/>
      <c r="AE11" s="3"/>
      <c r="AF11" s="3"/>
      <c r="AG11" s="3"/>
      <c r="AH11" s="3" t="s">
        <v>1002</v>
      </c>
      <c r="AI11" s="3"/>
      <c r="AJ11" s="3"/>
      <c r="AK11" s="3"/>
      <c r="AL11" s="3"/>
      <c r="AM11" s="3"/>
      <c r="AN11" s="3"/>
      <c r="AO11" s="3"/>
      <c r="AP11" s="3"/>
      <c r="AQ11" s="5" t="s">
        <v>510</v>
      </c>
      <c r="AR11" s="3" t="s">
        <v>106</v>
      </c>
      <c r="AS11" s="3" t="s">
        <v>977</v>
      </c>
      <c r="AT11" s="14" t="s">
        <v>605</v>
      </c>
    </row>
    <row r="12" spans="1:46" ht="15.75" x14ac:dyDescent="0.25">
      <c r="A12" s="55" t="s">
        <v>454</v>
      </c>
      <c r="B12" s="7">
        <v>18</v>
      </c>
      <c r="C12" s="4">
        <v>8</v>
      </c>
      <c r="D12" s="3" t="s">
        <v>33</v>
      </c>
      <c r="E12" s="3" t="s">
        <v>115</v>
      </c>
      <c r="F12" s="3" t="s">
        <v>950</v>
      </c>
      <c r="G12" s="4" t="str">
        <f t="shared" si="0"/>
        <v>18.08</v>
      </c>
      <c r="H12" s="3" t="s">
        <v>510</v>
      </c>
      <c r="I12" s="5"/>
      <c r="J12" s="5" t="s">
        <v>112</v>
      </c>
      <c r="K12" s="3" t="str">
        <f t="shared" si="1"/>
        <v>No recommendation (NA)</v>
      </c>
      <c r="L12" s="7" t="s">
        <v>112</v>
      </c>
      <c r="M12" s="5" t="s">
        <v>987</v>
      </c>
      <c r="N12" s="5"/>
      <c r="O12" s="3" t="s">
        <v>510</v>
      </c>
      <c r="P12" s="7" t="s">
        <v>112</v>
      </c>
      <c r="Q12" s="3" t="s">
        <v>510</v>
      </c>
      <c r="R12" s="5" t="s">
        <v>979</v>
      </c>
      <c r="S12" s="3"/>
      <c r="T12" s="3"/>
      <c r="U12" s="3"/>
      <c r="V12" s="3"/>
      <c r="W12" s="3"/>
      <c r="X12" s="3"/>
      <c r="Y12" s="3"/>
      <c r="Z12" s="3"/>
      <c r="AA12" s="3"/>
      <c r="AB12" s="3"/>
      <c r="AC12" s="3"/>
      <c r="AD12" s="3"/>
      <c r="AE12" s="3"/>
      <c r="AF12" s="3"/>
      <c r="AG12" s="3"/>
      <c r="AH12" s="3"/>
      <c r="AI12" s="3"/>
      <c r="AJ12" s="3"/>
      <c r="AK12" s="3"/>
      <c r="AL12" s="3"/>
      <c r="AM12" s="3"/>
      <c r="AN12" s="3"/>
      <c r="AO12" s="5"/>
      <c r="AP12" s="5"/>
      <c r="AQ12" s="5" t="s">
        <v>510</v>
      </c>
      <c r="AR12" s="3" t="s">
        <v>28</v>
      </c>
      <c r="AS12" s="3" t="s">
        <v>977</v>
      </c>
      <c r="AT12" s="14" t="s">
        <v>605</v>
      </c>
    </row>
    <row r="13" spans="1:46" ht="15.75" x14ac:dyDescent="0.25">
      <c r="A13" s="55" t="s">
        <v>454</v>
      </c>
      <c r="B13" s="7">
        <v>18</v>
      </c>
      <c r="C13" s="4">
        <v>9</v>
      </c>
      <c r="D13" s="5" t="s">
        <v>33</v>
      </c>
      <c r="E13" s="3" t="s">
        <v>108</v>
      </c>
      <c r="F13" s="3" t="s">
        <v>948</v>
      </c>
      <c r="G13" s="4" t="str">
        <f t="shared" si="0"/>
        <v>18.09</v>
      </c>
      <c r="H13" s="3" t="s">
        <v>510</v>
      </c>
      <c r="I13" s="5"/>
      <c r="J13" s="5" t="s">
        <v>107</v>
      </c>
      <c r="K13" s="3" t="str">
        <f t="shared" si="1"/>
        <v>Activity patterns: Enough to obtain &gt; 100 detections (Ridout &amp; Linkie, 2009; Rowcliffe et al., 2014)</v>
      </c>
      <c r="L13" s="5" t="s">
        <v>107</v>
      </c>
      <c r="M13" s="5"/>
      <c r="N13" s="5"/>
      <c r="O13" s="3" t="s">
        <v>510</v>
      </c>
      <c r="P13" s="6" t="s">
        <v>107</v>
      </c>
      <c r="Q13" s="3" t="s">
        <v>510</v>
      </c>
      <c r="R13" s="5" t="s">
        <v>995</v>
      </c>
      <c r="S13" s="5"/>
      <c r="T13" s="3"/>
      <c r="U13" s="3"/>
      <c r="V13" s="3"/>
      <c r="W13" s="3"/>
      <c r="X13" s="3"/>
      <c r="Y13" s="3"/>
      <c r="Z13" s="3"/>
      <c r="AA13" s="3"/>
      <c r="AB13" s="3"/>
      <c r="AC13" s="3"/>
      <c r="AD13" s="3"/>
      <c r="AE13" s="3"/>
      <c r="AF13" s="3"/>
      <c r="AG13" s="3"/>
      <c r="AH13" s="3"/>
      <c r="AI13" s="3"/>
      <c r="AJ13" s="3"/>
      <c r="AK13" s="3"/>
      <c r="AL13" s="3"/>
      <c r="AM13" s="3"/>
      <c r="AN13" s="3"/>
      <c r="AO13" s="5"/>
      <c r="AP13" s="5"/>
      <c r="AQ13" s="5" t="s">
        <v>107</v>
      </c>
      <c r="AR13" s="5" t="s">
        <v>106</v>
      </c>
      <c r="AS13" s="3" t="s">
        <v>977</v>
      </c>
      <c r="AT13" s="14" t="s">
        <v>605</v>
      </c>
    </row>
    <row r="14" spans="1:46" ht="15.75" x14ac:dyDescent="0.25">
      <c r="A14" s="55" t="s">
        <v>454</v>
      </c>
      <c r="B14" s="7">
        <v>18</v>
      </c>
      <c r="C14" s="4">
        <v>10</v>
      </c>
      <c r="D14" s="5" t="s">
        <v>33</v>
      </c>
      <c r="E14" s="3" t="s">
        <v>108</v>
      </c>
      <c r="F14" s="3" t="s">
        <v>949</v>
      </c>
      <c r="G14" s="4" t="str">
        <f t="shared" si="0"/>
        <v>18.10</v>
      </c>
      <c r="H14" s="3" t="s">
        <v>621</v>
      </c>
      <c r="I14" s="5"/>
      <c r="J14" s="5" t="s">
        <v>1031</v>
      </c>
      <c r="K14" s="3" t="str">
        <f t="shared" si="1"/>
        <v>≥ 20 per stratum (Wearn &amp; Glover-Kapfer, 2017)</v>
      </c>
      <c r="L14" s="5" t="s">
        <v>298</v>
      </c>
      <c r="M14" s="5"/>
      <c r="N14" s="5"/>
      <c r="O14" s="5" t="s">
        <v>299</v>
      </c>
      <c r="P14" s="5" t="s">
        <v>1031</v>
      </c>
      <c r="Q14" s="3" t="s">
        <v>1067</v>
      </c>
      <c r="R14" s="5" t="s">
        <v>1030</v>
      </c>
      <c r="S14" s="5"/>
      <c r="T14" s="3"/>
      <c r="U14" s="3"/>
      <c r="V14" s="3"/>
      <c r="W14" s="3"/>
      <c r="X14" s="3"/>
      <c r="Y14" s="3"/>
      <c r="Z14" s="3"/>
      <c r="AA14" s="3"/>
      <c r="AB14" s="3"/>
      <c r="AC14" s="3"/>
      <c r="AD14" s="3"/>
      <c r="AE14" s="3" t="s">
        <v>31</v>
      </c>
      <c r="AF14" s="3"/>
      <c r="AG14" s="3" t="s">
        <v>1077</v>
      </c>
      <c r="AH14" s="3"/>
      <c r="AI14" s="3"/>
      <c r="AJ14" s="3"/>
      <c r="AK14" s="3"/>
      <c r="AL14" s="3"/>
      <c r="AM14" s="3"/>
      <c r="AN14" s="3"/>
      <c r="AO14" s="5"/>
      <c r="AP14" s="5"/>
      <c r="AQ14" s="5" t="s">
        <v>510</v>
      </c>
      <c r="AR14" s="5" t="s">
        <v>27</v>
      </c>
      <c r="AS14" s="3" t="s">
        <v>977</v>
      </c>
      <c r="AT14" s="14" t="s">
        <v>605</v>
      </c>
    </row>
    <row r="15" spans="1:46" ht="15.75" x14ac:dyDescent="0.25">
      <c r="A15" s="55" t="s">
        <v>454</v>
      </c>
      <c r="B15" s="7">
        <v>18</v>
      </c>
      <c r="C15" s="4">
        <v>11</v>
      </c>
      <c r="D15" s="5" t="s">
        <v>33</v>
      </c>
      <c r="E15" s="3" t="s">
        <v>120</v>
      </c>
      <c r="F15" s="3" t="s">
        <v>952</v>
      </c>
      <c r="G15" s="4" t="str">
        <f t="shared" si="0"/>
        <v>18.11</v>
      </c>
      <c r="H15" s="3" t="s">
        <v>510</v>
      </c>
      <c r="I15" s="5"/>
      <c r="J15" s="5" t="s">
        <v>356</v>
      </c>
      <c r="K15" s="3" t="str">
        <f t="shared" si="1"/>
        <v>Dependent on behavioural metric (e.g., if it occurs during a certain period) (Wearn &amp; Glover-Kapfer, 2017)</v>
      </c>
      <c r="L15" s="5" t="s">
        <v>356</v>
      </c>
      <c r="M15" s="5" t="s">
        <v>977</v>
      </c>
      <c r="N15" s="5"/>
      <c r="O15" s="5" t="s">
        <v>47</v>
      </c>
      <c r="P15" s="5" t="s">
        <v>356</v>
      </c>
      <c r="Q15" s="3" t="s">
        <v>510</v>
      </c>
      <c r="R15" s="5" t="s">
        <v>510</v>
      </c>
      <c r="S15" s="5"/>
      <c r="T15" s="3"/>
      <c r="U15" s="3"/>
      <c r="V15" s="3"/>
      <c r="W15" s="3"/>
      <c r="X15" s="3"/>
      <c r="Y15" s="3"/>
      <c r="Z15" s="3"/>
      <c r="AA15" s="3"/>
      <c r="AB15" s="3"/>
      <c r="AC15" s="3"/>
      <c r="AD15" s="3"/>
      <c r="AE15" s="3"/>
      <c r="AF15" s="3"/>
      <c r="AG15" s="3"/>
      <c r="AH15" s="3"/>
      <c r="AI15" s="3"/>
      <c r="AJ15" s="3"/>
      <c r="AK15" s="3"/>
      <c r="AL15" s="3"/>
      <c r="AM15" s="3"/>
      <c r="AN15" s="3"/>
      <c r="AO15" s="3" t="s">
        <v>47</v>
      </c>
      <c r="AP15" s="3"/>
      <c r="AQ15" s="5" t="s">
        <v>356</v>
      </c>
      <c r="AR15" s="5" t="s">
        <v>27</v>
      </c>
      <c r="AS15" s="3" t="s">
        <v>977</v>
      </c>
      <c r="AT15" s="14" t="s">
        <v>605</v>
      </c>
    </row>
    <row r="16" spans="1:46" ht="15.75" x14ac:dyDescent="0.25">
      <c r="A16" s="55" t="s">
        <v>454</v>
      </c>
      <c r="B16" s="7">
        <v>2</v>
      </c>
      <c r="C16" s="4">
        <v>1</v>
      </c>
      <c r="D16" s="3" t="s">
        <v>79</v>
      </c>
      <c r="E16" s="3" t="s">
        <v>31</v>
      </c>
      <c r="F16" s="3" t="s">
        <v>657</v>
      </c>
      <c r="G16" s="4" t="str">
        <f t="shared" si="0"/>
        <v>2.01</v>
      </c>
      <c r="H16" s="3" t="s">
        <v>510</v>
      </c>
      <c r="I16" s="3"/>
      <c r="J16" s="5" t="s">
        <v>87</v>
      </c>
      <c r="K16" s="3" t="str">
        <f t="shared" si="1"/>
        <v>Ideally random (Rovero et al., 2013; Wearn &amp; Glover-Kapfer, 2017)</v>
      </c>
      <c r="L16" s="3" t="s">
        <v>84</v>
      </c>
      <c r="M16" s="7" t="s">
        <v>990</v>
      </c>
      <c r="N16" s="7"/>
      <c r="O16" s="3" t="s">
        <v>85</v>
      </c>
      <c r="P16" s="3" t="s">
        <v>87</v>
      </c>
      <c r="Q16" s="3" t="s">
        <v>510</v>
      </c>
      <c r="R16" s="5" t="s">
        <v>510</v>
      </c>
      <c r="S16" s="3"/>
      <c r="T16" s="3"/>
      <c r="U16" s="3"/>
      <c r="V16" s="3"/>
      <c r="W16" s="3"/>
      <c r="X16" s="3"/>
      <c r="Y16" s="3"/>
      <c r="Z16" s="3"/>
      <c r="AA16" s="3"/>
      <c r="AB16" s="3"/>
      <c r="AC16" s="3"/>
      <c r="AD16" s="3"/>
      <c r="AE16" s="3"/>
      <c r="AF16" s="3"/>
      <c r="AG16" s="3"/>
      <c r="AH16" s="3"/>
      <c r="AI16" s="3"/>
      <c r="AJ16" s="3"/>
      <c r="AK16" s="3"/>
      <c r="AL16" s="3"/>
      <c r="AM16" s="3"/>
      <c r="AN16" s="3"/>
      <c r="AO16" s="3"/>
      <c r="AP16" s="3"/>
      <c r="AQ16" s="5" t="s">
        <v>510</v>
      </c>
      <c r="AR16" s="3" t="s">
        <v>89</v>
      </c>
      <c r="AS16" s="3" t="s">
        <v>977</v>
      </c>
      <c r="AT16" s="14" t="s">
        <v>605</v>
      </c>
    </row>
    <row r="17" spans="1:46" ht="15.75" x14ac:dyDescent="0.25">
      <c r="A17" s="55" t="s">
        <v>454</v>
      </c>
      <c r="B17" s="7">
        <v>2</v>
      </c>
      <c r="C17" s="4">
        <v>2</v>
      </c>
      <c r="D17" s="3" t="s">
        <v>79</v>
      </c>
      <c r="E17" s="3" t="s">
        <v>31</v>
      </c>
      <c r="F17" s="3" t="s">
        <v>658</v>
      </c>
      <c r="G17" s="4" t="str">
        <f t="shared" si="0"/>
        <v>2.02</v>
      </c>
      <c r="H17" s="3" t="s">
        <v>510</v>
      </c>
      <c r="I17" s="5"/>
      <c r="J17" s="5" t="s">
        <v>83</v>
      </c>
      <c r="K17" s="3" t="str">
        <f t="shared" si="1"/>
        <v>Stratified (Wearn &amp; Glover-Kapfer, 2017)</v>
      </c>
      <c r="L17" s="3" t="s">
        <v>83</v>
      </c>
      <c r="M17" s="5" t="s">
        <v>977</v>
      </c>
      <c r="N17" s="5"/>
      <c r="O17" s="3" t="s">
        <v>83</v>
      </c>
      <c r="P17" s="3" t="s">
        <v>83</v>
      </c>
      <c r="Q17" s="3" t="s">
        <v>510</v>
      </c>
      <c r="R17" s="5" t="s">
        <v>510</v>
      </c>
      <c r="S17" s="3"/>
      <c r="T17" s="3"/>
      <c r="U17" s="3"/>
      <c r="V17" s="3"/>
      <c r="W17" s="3"/>
      <c r="X17" s="3"/>
      <c r="Y17" s="3"/>
      <c r="Z17" s="3"/>
      <c r="AA17" s="3"/>
      <c r="AB17" s="3"/>
      <c r="AC17" s="3"/>
      <c r="AD17" s="3"/>
      <c r="AE17" s="3"/>
      <c r="AF17" s="3"/>
      <c r="AG17" s="3"/>
      <c r="AH17" s="3"/>
      <c r="AI17" s="3"/>
      <c r="AJ17" s="3"/>
      <c r="AK17" s="3"/>
      <c r="AL17" s="3"/>
      <c r="AM17" s="3"/>
      <c r="AN17" s="3"/>
      <c r="AO17" s="5"/>
      <c r="AP17" s="5"/>
      <c r="AQ17" s="5" t="s">
        <v>510</v>
      </c>
      <c r="AR17" s="3" t="s">
        <v>27</v>
      </c>
      <c r="AS17" s="3" t="s">
        <v>977</v>
      </c>
      <c r="AT17" s="14" t="s">
        <v>605</v>
      </c>
    </row>
    <row r="18" spans="1:46" ht="15.75" x14ac:dyDescent="0.25">
      <c r="A18" s="55" t="s">
        <v>454</v>
      </c>
      <c r="B18" s="7">
        <v>2</v>
      </c>
      <c r="C18" s="4">
        <v>3</v>
      </c>
      <c r="D18" s="3" t="s">
        <v>79</v>
      </c>
      <c r="E18" s="3" t="s">
        <v>31</v>
      </c>
      <c r="F18" s="3" t="s">
        <v>659</v>
      </c>
      <c r="G18" s="4" t="str">
        <f t="shared" si="0"/>
        <v>2.03</v>
      </c>
      <c r="H18" s="3" t="s">
        <v>510</v>
      </c>
      <c r="I18" s="5"/>
      <c r="J18" s="5" t="s">
        <v>78</v>
      </c>
      <c r="K18" s="3" t="str">
        <f t="shared" si="1"/>
        <v>Stratified random (Wearn &amp; Glover-Kapfer, 2017)</v>
      </c>
      <c r="L18" s="3" t="s">
        <v>78</v>
      </c>
      <c r="M18" s="5" t="s">
        <v>977</v>
      </c>
      <c r="N18" s="5"/>
      <c r="O18" s="3" t="s">
        <v>78</v>
      </c>
      <c r="P18" s="3" t="s">
        <v>78</v>
      </c>
      <c r="Q18" s="3" t="s">
        <v>510</v>
      </c>
      <c r="R18" s="5" t="s">
        <v>510</v>
      </c>
      <c r="S18" s="3"/>
      <c r="T18" s="3"/>
      <c r="U18" s="3"/>
      <c r="V18" s="3"/>
      <c r="W18" s="3"/>
      <c r="X18" s="3"/>
      <c r="Y18" s="3"/>
      <c r="Z18" s="3"/>
      <c r="AA18" s="3"/>
      <c r="AB18" s="3"/>
      <c r="AC18" s="3"/>
      <c r="AD18" s="3"/>
      <c r="AE18" s="3"/>
      <c r="AF18" s="3"/>
      <c r="AG18" s="3"/>
      <c r="AH18" s="3"/>
      <c r="AI18" s="3"/>
      <c r="AJ18" s="3"/>
      <c r="AK18" s="3"/>
      <c r="AL18" s="3"/>
      <c r="AM18" s="3"/>
      <c r="AN18" s="3"/>
      <c r="AO18" s="5"/>
      <c r="AP18" s="5"/>
      <c r="AQ18" s="5" t="s">
        <v>510</v>
      </c>
      <c r="AR18" s="3" t="s">
        <v>27</v>
      </c>
      <c r="AS18" s="3" t="s">
        <v>977</v>
      </c>
      <c r="AT18" s="14" t="s">
        <v>605</v>
      </c>
    </row>
    <row r="19" spans="1:46" ht="15.75" customHeight="1" x14ac:dyDescent="0.25">
      <c r="A19" s="55" t="s">
        <v>454</v>
      </c>
      <c r="B19" s="7">
        <v>2</v>
      </c>
      <c r="C19" s="4">
        <v>4</v>
      </c>
      <c r="D19" s="3" t="s">
        <v>79</v>
      </c>
      <c r="E19" s="3" t="s">
        <v>31</v>
      </c>
      <c r="F19" s="3" t="s">
        <v>660</v>
      </c>
      <c r="G19" s="4" t="str">
        <f t="shared" si="0"/>
        <v>2.04</v>
      </c>
      <c r="H19" s="3" t="s">
        <v>510</v>
      </c>
      <c r="I19" s="5"/>
      <c r="J19" s="5" t="s">
        <v>148</v>
      </c>
      <c r="K19" s="3" t="str">
        <f t="shared" si="1"/>
        <v>Clustered ( O'Brien, 2010; O'Connell &amp; Bailey, 2011)</v>
      </c>
      <c r="L19" s="3" t="s">
        <v>148</v>
      </c>
      <c r="M19" s="5" t="s">
        <v>977</v>
      </c>
      <c r="N19" s="5"/>
      <c r="O19" s="3" t="s">
        <v>148</v>
      </c>
      <c r="P19" s="3" t="s">
        <v>148</v>
      </c>
      <c r="Q19" s="3" t="s">
        <v>510</v>
      </c>
      <c r="R19" s="5" t="s">
        <v>510</v>
      </c>
      <c r="S19" s="3"/>
      <c r="T19" s="3"/>
      <c r="U19" s="3"/>
      <c r="V19" s="3"/>
      <c r="W19" s="3"/>
      <c r="X19" s="3"/>
      <c r="Y19" s="3"/>
      <c r="Z19" s="3"/>
      <c r="AA19" s="3"/>
      <c r="AB19" s="3"/>
      <c r="AC19" s="3"/>
      <c r="AD19" s="3"/>
      <c r="AE19" s="3"/>
      <c r="AF19" s="3"/>
      <c r="AG19" s="3"/>
      <c r="AH19" s="3"/>
      <c r="AI19" s="3"/>
      <c r="AJ19" s="3"/>
      <c r="AK19" s="3"/>
      <c r="AL19" s="3"/>
      <c r="AM19" s="3"/>
      <c r="AN19" s="3"/>
      <c r="AO19" s="5"/>
      <c r="AP19" s="5"/>
      <c r="AQ19" s="5" t="s">
        <v>510</v>
      </c>
      <c r="AR19" s="3" t="s">
        <v>152</v>
      </c>
      <c r="AS19" s="3" t="s">
        <v>977</v>
      </c>
      <c r="AT19" s="14" t="s">
        <v>605</v>
      </c>
    </row>
    <row r="20" spans="1:46" ht="15.75" customHeight="1" x14ac:dyDescent="0.25">
      <c r="A20" s="55" t="s">
        <v>454</v>
      </c>
      <c r="B20" s="7">
        <v>2</v>
      </c>
      <c r="C20" s="4">
        <v>5</v>
      </c>
      <c r="D20" s="7" t="s">
        <v>79</v>
      </c>
      <c r="E20" s="7" t="s">
        <v>113</v>
      </c>
      <c r="F20" s="3" t="s">
        <v>671</v>
      </c>
      <c r="G20" s="4" t="str">
        <f t="shared" si="0"/>
        <v>2.05</v>
      </c>
      <c r="H20" s="3" t="s">
        <v>510</v>
      </c>
      <c r="I20" s="5"/>
      <c r="J20" s="5" t="s">
        <v>1075</v>
      </c>
      <c r="K20" s="3" t="str">
        <f t="shared" si="1"/>
        <v>Typically, 600-1500 (Wearn &amp; Glover-Kapfer, 2017)</v>
      </c>
      <c r="L20" s="7" t="s">
        <v>217</v>
      </c>
      <c r="M20" s="5" t="s">
        <v>1076</v>
      </c>
      <c r="N20" s="5"/>
      <c r="O20" s="7" t="s">
        <v>218</v>
      </c>
      <c r="P20" s="7" t="s">
        <v>1075</v>
      </c>
      <c r="Q20" s="3" t="s">
        <v>510</v>
      </c>
      <c r="R20" s="5" t="s">
        <v>979</v>
      </c>
      <c r="S20" s="7"/>
      <c r="T20" s="3"/>
      <c r="U20" s="3"/>
      <c r="V20" s="3"/>
      <c r="W20" s="3"/>
      <c r="X20" s="3"/>
      <c r="Y20" s="3"/>
      <c r="Z20" s="3"/>
      <c r="AA20" s="3"/>
      <c r="AB20" s="3"/>
      <c r="AC20" s="3"/>
      <c r="AD20" s="3"/>
      <c r="AE20" s="3"/>
      <c r="AF20" s="3"/>
      <c r="AG20" s="3"/>
      <c r="AH20" s="3"/>
      <c r="AI20" s="3"/>
      <c r="AJ20" s="3"/>
      <c r="AK20" s="3"/>
      <c r="AL20" s="3"/>
      <c r="AM20" s="3"/>
      <c r="AN20" s="3"/>
      <c r="AO20" s="5"/>
      <c r="AP20" s="5"/>
      <c r="AQ20" s="5" t="s">
        <v>510</v>
      </c>
      <c r="AR20" s="7" t="s">
        <v>27</v>
      </c>
      <c r="AS20" s="3" t="s">
        <v>977</v>
      </c>
      <c r="AT20" s="14" t="s">
        <v>605</v>
      </c>
    </row>
    <row r="21" spans="1:46" ht="15.75" customHeight="1" x14ac:dyDescent="0.25">
      <c r="A21" s="55" t="s">
        <v>454</v>
      </c>
      <c r="B21" s="7">
        <v>2</v>
      </c>
      <c r="C21" s="4">
        <v>6</v>
      </c>
      <c r="D21" s="7" t="s">
        <v>79</v>
      </c>
      <c r="E21" s="7" t="s">
        <v>113</v>
      </c>
      <c r="F21" s="3" t="s">
        <v>672</v>
      </c>
      <c r="G21" s="4" t="str">
        <f t="shared" si="0"/>
        <v>2.06</v>
      </c>
      <c r="H21" s="3" t="s">
        <v>510</v>
      </c>
      <c r="I21" s="5"/>
      <c r="J21" s="5" t="s">
        <v>1074</v>
      </c>
      <c r="K21" s="3" t="str">
        <f t="shared" si="1"/>
        <v>≥ 1000 (Wearn &amp; Glover-Kapfer, 2017)</v>
      </c>
      <c r="L21" s="7" t="s">
        <v>266</v>
      </c>
      <c r="M21" s="5"/>
      <c r="N21" s="5"/>
      <c r="O21" s="7" t="s">
        <v>267</v>
      </c>
      <c r="P21" s="7" t="s">
        <v>1074</v>
      </c>
      <c r="Q21" s="3" t="s">
        <v>510</v>
      </c>
      <c r="R21" s="5" t="s">
        <v>979</v>
      </c>
      <c r="S21" s="7"/>
      <c r="T21" s="3"/>
      <c r="U21" s="3"/>
      <c r="V21" s="3"/>
      <c r="W21" s="3"/>
      <c r="X21" s="3"/>
      <c r="Y21" s="3"/>
      <c r="Z21" s="3"/>
      <c r="AA21" s="3"/>
      <c r="AB21" s="3"/>
      <c r="AC21" s="3"/>
      <c r="AD21" s="3"/>
      <c r="AE21" s="3"/>
      <c r="AF21" s="3"/>
      <c r="AG21" s="3"/>
      <c r="AH21" s="3"/>
      <c r="AI21" s="3"/>
      <c r="AJ21" s="3"/>
      <c r="AK21" s="3"/>
      <c r="AL21" s="3"/>
      <c r="AM21" s="3"/>
      <c r="AN21" s="3"/>
      <c r="AO21" s="5"/>
      <c r="AP21" s="5"/>
      <c r="AQ21" s="5" t="s">
        <v>510</v>
      </c>
      <c r="AR21" s="7" t="s">
        <v>27</v>
      </c>
      <c r="AS21" s="3" t="s">
        <v>977</v>
      </c>
      <c r="AT21" s="14" t="s">
        <v>605</v>
      </c>
    </row>
    <row r="22" spans="1:46" ht="15.75" customHeight="1" x14ac:dyDescent="0.25">
      <c r="A22" s="55" t="s">
        <v>454</v>
      </c>
      <c r="B22" s="7">
        <v>2</v>
      </c>
      <c r="C22" s="4">
        <v>7</v>
      </c>
      <c r="D22" s="3" t="s">
        <v>79</v>
      </c>
      <c r="E22" s="3" t="s">
        <v>116</v>
      </c>
      <c r="F22" s="3" t="s">
        <v>661</v>
      </c>
      <c r="G22" s="4" t="str">
        <f t="shared" si="0"/>
        <v>2.07</v>
      </c>
      <c r="H22" s="3" t="s">
        <v>510</v>
      </c>
      <c r="I22" s="5"/>
      <c r="J22" s="5" t="s">
        <v>355</v>
      </c>
      <c r="K22" s="3" t="str">
        <f t="shared" si="1"/>
        <v>Spatially independent ([*i] Wearn &amp; Glover-Kapfer, 2017)</v>
      </c>
      <c r="L22" s="3" t="s">
        <v>355</v>
      </c>
      <c r="M22" s="5" t="s">
        <v>977</v>
      </c>
      <c r="N22" s="5"/>
      <c r="O22" s="3" t="s">
        <v>47</v>
      </c>
      <c r="P22" s="3" t="s">
        <v>355</v>
      </c>
      <c r="Q22" s="3" t="s">
        <v>510</v>
      </c>
      <c r="R22" s="5" t="s">
        <v>510</v>
      </c>
      <c r="S22" s="3"/>
      <c r="T22" s="3"/>
      <c r="U22" s="3"/>
      <c r="V22" s="3"/>
      <c r="W22" s="3"/>
      <c r="X22" s="3"/>
      <c r="Y22" s="3"/>
      <c r="Z22" s="3"/>
      <c r="AA22" s="3"/>
      <c r="AB22" s="3"/>
      <c r="AC22" s="3"/>
      <c r="AD22" s="3"/>
      <c r="AE22" s="3"/>
      <c r="AF22" s="3"/>
      <c r="AG22" s="3"/>
      <c r="AH22" s="3"/>
      <c r="AI22" s="3"/>
      <c r="AJ22" s="3"/>
      <c r="AK22" s="3"/>
      <c r="AL22" s="3"/>
      <c r="AM22" s="3"/>
      <c r="AN22" s="3"/>
      <c r="AO22" s="3" t="s">
        <v>47</v>
      </c>
      <c r="AP22" s="3"/>
      <c r="AQ22" s="3" t="s">
        <v>375</v>
      </c>
      <c r="AR22" s="3" t="s">
        <v>374</v>
      </c>
      <c r="AS22" s="3" t="s">
        <v>977</v>
      </c>
      <c r="AT22" s="14" t="s">
        <v>605</v>
      </c>
    </row>
    <row r="23" spans="1:46" ht="15.75" customHeight="1" x14ac:dyDescent="0.25">
      <c r="A23" s="55" t="s">
        <v>454</v>
      </c>
      <c r="B23" s="7">
        <v>2</v>
      </c>
      <c r="C23" s="4">
        <v>8</v>
      </c>
      <c r="D23" s="3" t="s">
        <v>79</v>
      </c>
      <c r="E23" s="3" t="s">
        <v>116</v>
      </c>
      <c r="F23" s="3" t="s">
        <v>662</v>
      </c>
      <c r="G23" s="4" t="str">
        <f t="shared" si="0"/>
        <v>2.08</v>
      </c>
      <c r="H23" s="3" t="s">
        <v>510</v>
      </c>
      <c r="I23" s="3"/>
      <c r="J23" s="5" t="s">
        <v>1073</v>
      </c>
      <c r="K23" s="3" t="str">
        <f t="shared" si="1"/>
        <v>Ideally ≥ 1 km, but closer may be justified (Tobler et al., 2008; Cusack et al., 2015)</v>
      </c>
      <c r="L23" s="3" t="s">
        <v>294</v>
      </c>
      <c r="M23" s="7" t="s">
        <v>990</v>
      </c>
      <c r="N23" s="7"/>
      <c r="O23" s="3" t="s">
        <v>286</v>
      </c>
      <c r="P23" s="3" t="s">
        <v>1073</v>
      </c>
      <c r="Q23" s="3" t="s">
        <v>510</v>
      </c>
      <c r="R23" s="5" t="s">
        <v>1027</v>
      </c>
      <c r="S23" s="3"/>
      <c r="T23" s="3"/>
      <c r="U23" s="3"/>
      <c r="V23" s="3"/>
      <c r="W23" s="3"/>
      <c r="X23" s="3"/>
      <c r="Y23" s="3"/>
      <c r="Z23" s="3"/>
      <c r="AA23" s="3"/>
      <c r="AB23" s="3"/>
      <c r="AC23" s="3"/>
      <c r="AD23" s="3"/>
      <c r="AE23" s="3"/>
      <c r="AF23" s="3"/>
      <c r="AG23" s="3"/>
      <c r="AH23" s="3"/>
      <c r="AI23" s="3"/>
      <c r="AJ23" s="3"/>
      <c r="AK23" s="3"/>
      <c r="AL23" s="3"/>
      <c r="AM23" s="3"/>
      <c r="AN23" s="3"/>
      <c r="AO23" s="3" t="s">
        <v>47</v>
      </c>
      <c r="AP23" s="3"/>
      <c r="AQ23" s="3" t="s">
        <v>294</v>
      </c>
      <c r="AR23" s="3" t="s">
        <v>293</v>
      </c>
      <c r="AS23" s="3" t="s">
        <v>977</v>
      </c>
      <c r="AT23" s="14" t="s">
        <v>605</v>
      </c>
    </row>
    <row r="24" spans="1:46" ht="15.75" customHeight="1" x14ac:dyDescent="0.25">
      <c r="A24" s="55" t="s">
        <v>454</v>
      </c>
      <c r="B24" s="7">
        <v>2</v>
      </c>
      <c r="C24" s="4">
        <v>10</v>
      </c>
      <c r="D24" s="3" t="s">
        <v>79</v>
      </c>
      <c r="E24" s="3" t="s">
        <v>115</v>
      </c>
      <c r="F24" s="3" t="s">
        <v>670</v>
      </c>
      <c r="G24" s="4" t="str">
        <f t="shared" si="0"/>
        <v>2.10</v>
      </c>
      <c r="H24" s="3" t="s">
        <v>510</v>
      </c>
      <c r="I24" s="3"/>
      <c r="J24" s="5" t="s">
        <v>1033</v>
      </c>
      <c r="K24" s="3" t="str">
        <f t="shared" si="1"/>
        <v>Ideally ≥ 30 (Ahumada et al., 2011; Wearn &amp; Glover-Kapfer, 2017)</v>
      </c>
      <c r="L24" s="3" t="s">
        <v>239</v>
      </c>
      <c r="M24" s="7" t="s">
        <v>990</v>
      </c>
      <c r="N24" s="7"/>
      <c r="O24" s="3" t="s">
        <v>240</v>
      </c>
      <c r="P24" s="3" t="s">
        <v>1033</v>
      </c>
      <c r="Q24" s="3" t="s">
        <v>510</v>
      </c>
      <c r="R24" s="5" t="s">
        <v>979</v>
      </c>
      <c r="S24" s="3"/>
      <c r="T24" s="3"/>
      <c r="U24" s="3"/>
      <c r="V24" s="3"/>
      <c r="W24" s="3"/>
      <c r="X24" s="3"/>
      <c r="Y24" s="3"/>
      <c r="Z24" s="3"/>
      <c r="AA24" s="3"/>
      <c r="AB24" s="3"/>
      <c r="AC24" s="3"/>
      <c r="AD24" s="3"/>
      <c r="AE24" s="3"/>
      <c r="AF24" s="3"/>
      <c r="AG24" s="3"/>
      <c r="AH24" s="3"/>
      <c r="AI24" s="3"/>
      <c r="AJ24" s="3"/>
      <c r="AK24" s="3"/>
      <c r="AL24" s="3"/>
      <c r="AM24" s="3"/>
      <c r="AN24" s="3"/>
      <c r="AO24" s="3"/>
      <c r="AP24" s="3"/>
      <c r="AQ24" s="5" t="s">
        <v>510</v>
      </c>
      <c r="AR24" s="3" t="s">
        <v>241</v>
      </c>
      <c r="AS24" s="3" t="s">
        <v>977</v>
      </c>
      <c r="AT24" s="14" t="s">
        <v>605</v>
      </c>
    </row>
    <row r="25" spans="1:46" ht="15.75" customHeight="1" x14ac:dyDescent="0.25">
      <c r="A25" s="55" t="s">
        <v>454</v>
      </c>
      <c r="B25" s="7">
        <v>2</v>
      </c>
      <c r="C25" s="4">
        <v>12</v>
      </c>
      <c r="D25" s="5" t="s">
        <v>79</v>
      </c>
      <c r="E25" s="3" t="s">
        <v>108</v>
      </c>
      <c r="F25" s="3" t="s">
        <v>665</v>
      </c>
      <c r="G25" s="4" t="str">
        <f t="shared" si="0"/>
        <v>2.12</v>
      </c>
      <c r="H25" s="3" t="s">
        <v>510</v>
      </c>
      <c r="I25" s="5"/>
      <c r="J25" s="5" t="s">
        <v>387</v>
      </c>
      <c r="K25" s="3" t="str">
        <f t="shared" si="1"/>
        <v>Commonly 30 (Ahumada et al., 2011)</v>
      </c>
      <c r="L25" s="5" t="s">
        <v>387</v>
      </c>
      <c r="M25" s="5" t="s">
        <v>1068</v>
      </c>
      <c r="N25" s="5"/>
      <c r="O25" s="5">
        <v>30</v>
      </c>
      <c r="P25" s="5" t="s">
        <v>387</v>
      </c>
      <c r="Q25" s="3" t="s">
        <v>510</v>
      </c>
      <c r="R25" s="5" t="s">
        <v>995</v>
      </c>
      <c r="S25" s="5"/>
      <c r="T25" s="3"/>
      <c r="U25" s="3"/>
      <c r="V25" s="3"/>
      <c r="W25" s="3"/>
      <c r="X25" s="3"/>
      <c r="Y25" s="3"/>
      <c r="Z25" s="3"/>
      <c r="AA25" s="3"/>
      <c r="AB25" s="3"/>
      <c r="AC25" s="3"/>
      <c r="AD25" s="3"/>
      <c r="AE25" s="3"/>
      <c r="AF25" s="3"/>
      <c r="AG25" s="3"/>
      <c r="AH25" s="3"/>
      <c r="AI25" s="3"/>
      <c r="AJ25" s="3"/>
      <c r="AK25" s="3"/>
      <c r="AL25" s="3"/>
      <c r="AM25" s="3"/>
      <c r="AN25" s="3"/>
      <c r="AO25" s="5"/>
      <c r="AP25" s="5"/>
      <c r="AQ25" s="5" t="s">
        <v>510</v>
      </c>
      <c r="AR25" s="5" t="s">
        <v>386</v>
      </c>
      <c r="AS25" s="3" t="s">
        <v>977</v>
      </c>
      <c r="AT25" s="14" t="s">
        <v>605</v>
      </c>
    </row>
    <row r="26" spans="1:46" ht="15.75" customHeight="1" x14ac:dyDescent="0.25">
      <c r="A26" s="55" t="s">
        <v>454</v>
      </c>
      <c r="B26" s="7">
        <v>2</v>
      </c>
      <c r="C26" s="4">
        <v>13</v>
      </c>
      <c r="D26" s="5" t="s">
        <v>79</v>
      </c>
      <c r="E26" s="3" t="s">
        <v>108</v>
      </c>
      <c r="F26" s="3" t="s">
        <v>666</v>
      </c>
      <c r="G26" s="4" t="str">
        <f t="shared" si="0"/>
        <v>2.13</v>
      </c>
      <c r="H26" s="3" t="s">
        <v>510</v>
      </c>
      <c r="I26" s="3"/>
      <c r="J26" s="5" t="s">
        <v>1032</v>
      </c>
      <c r="K26" s="3" t="str">
        <f t="shared" si="1"/>
        <v>Ideally ≥ 50 (Wearn &amp; Glover-Kapfer, 2017)</v>
      </c>
      <c r="L26" s="5" t="s">
        <v>231</v>
      </c>
      <c r="M26" s="7" t="s">
        <v>990</v>
      </c>
      <c r="N26" s="7"/>
      <c r="O26" s="5" t="s">
        <v>232</v>
      </c>
      <c r="P26" s="5" t="s">
        <v>1032</v>
      </c>
      <c r="Q26" s="3" t="s">
        <v>510</v>
      </c>
      <c r="R26" s="5" t="s">
        <v>995</v>
      </c>
      <c r="S26" s="5"/>
      <c r="T26" s="3"/>
      <c r="U26" s="3"/>
      <c r="V26" s="3"/>
      <c r="W26" s="3"/>
      <c r="X26" s="3"/>
      <c r="Y26" s="3"/>
      <c r="Z26" s="3"/>
      <c r="AA26" s="3"/>
      <c r="AB26" s="3"/>
      <c r="AC26" s="3"/>
      <c r="AD26" s="3"/>
      <c r="AE26" s="3"/>
      <c r="AF26" s="3"/>
      <c r="AG26" s="3"/>
      <c r="AH26" s="3"/>
      <c r="AI26" s="3"/>
      <c r="AJ26" s="3"/>
      <c r="AK26" s="3"/>
      <c r="AL26" s="3"/>
      <c r="AM26" s="3"/>
      <c r="AN26" s="3"/>
      <c r="AO26" s="5"/>
      <c r="AP26" s="5"/>
      <c r="AQ26" s="5" t="s">
        <v>510</v>
      </c>
      <c r="AR26" s="5" t="s">
        <v>27</v>
      </c>
      <c r="AS26" s="3" t="s">
        <v>977</v>
      </c>
      <c r="AT26" s="14" t="s">
        <v>605</v>
      </c>
    </row>
    <row r="27" spans="1:46" ht="15.75" customHeight="1" x14ac:dyDescent="0.25">
      <c r="A27" s="55" t="s">
        <v>454</v>
      </c>
      <c r="B27" s="7">
        <v>2</v>
      </c>
      <c r="C27" s="4">
        <v>14</v>
      </c>
      <c r="D27" s="5" t="s">
        <v>79</v>
      </c>
      <c r="E27" s="3" t="s">
        <v>108</v>
      </c>
      <c r="F27" s="3" t="s">
        <v>667</v>
      </c>
      <c r="G27" s="4" t="str">
        <f t="shared" si="0"/>
        <v>2.14</v>
      </c>
      <c r="H27" s="3" t="s">
        <v>610</v>
      </c>
      <c r="I27" s="5"/>
      <c r="J27" s="5" t="s">
        <v>1031</v>
      </c>
      <c r="K27" s="3" t="str">
        <f t="shared" si="1"/>
        <v>≥ 20 per stratum (Wearn &amp; Glover-Kapfer, 2017)</v>
      </c>
      <c r="L27" s="5" t="s">
        <v>295</v>
      </c>
      <c r="M27" s="5"/>
      <c r="N27" s="5"/>
      <c r="O27" s="5" t="s">
        <v>296</v>
      </c>
      <c r="P27" s="5" t="s">
        <v>1031</v>
      </c>
      <c r="Q27" s="3" t="s">
        <v>1067</v>
      </c>
      <c r="R27" s="5" t="s">
        <v>1030</v>
      </c>
      <c r="S27" s="5"/>
      <c r="T27" s="3"/>
      <c r="U27" s="3"/>
      <c r="V27" s="3"/>
      <c r="W27" s="3"/>
      <c r="X27" s="3"/>
      <c r="Y27" s="3"/>
      <c r="Z27" s="3"/>
      <c r="AA27" s="3"/>
      <c r="AB27" s="3"/>
      <c r="AC27" s="3"/>
      <c r="AD27" s="3"/>
      <c r="AE27" s="3" t="s">
        <v>31</v>
      </c>
      <c r="AF27" s="3"/>
      <c r="AG27" s="3" t="s">
        <v>1077</v>
      </c>
      <c r="AH27" s="3"/>
      <c r="AI27" s="3"/>
      <c r="AJ27" s="3"/>
      <c r="AK27" s="3"/>
      <c r="AL27" s="3"/>
      <c r="AM27" s="3"/>
      <c r="AN27" s="3"/>
      <c r="AO27" s="5"/>
      <c r="AP27" s="5"/>
      <c r="AQ27" s="5" t="s">
        <v>510</v>
      </c>
      <c r="AR27" s="5" t="s">
        <v>27</v>
      </c>
      <c r="AS27" s="3" t="s">
        <v>977</v>
      </c>
      <c r="AT27" s="14" t="s">
        <v>605</v>
      </c>
    </row>
    <row r="28" spans="1:46" ht="15.75" customHeight="1" x14ac:dyDescent="0.25">
      <c r="A28" s="55" t="s">
        <v>454</v>
      </c>
      <c r="B28" s="7">
        <v>2</v>
      </c>
      <c r="C28" s="4">
        <v>15</v>
      </c>
      <c r="D28" s="5" t="s">
        <v>79</v>
      </c>
      <c r="E28" s="3" t="s">
        <v>108</v>
      </c>
      <c r="F28" s="3" t="s">
        <v>668</v>
      </c>
      <c r="G28" s="4" t="str">
        <f t="shared" si="0"/>
        <v>2.15</v>
      </c>
      <c r="H28" s="3" t="s">
        <v>619</v>
      </c>
      <c r="I28" s="5"/>
      <c r="J28" s="5" t="s">
        <v>1066</v>
      </c>
      <c r="K28" s="3" t="str">
        <f t="shared" si="1"/>
        <v>20-100 (Li et al., 2012; Ahumada et al., 2011; Wearn et al., 2016)</v>
      </c>
      <c r="L28" s="5" t="s">
        <v>255</v>
      </c>
      <c r="M28" s="5"/>
      <c r="N28" s="5"/>
      <c r="O28" s="5" t="s">
        <v>256</v>
      </c>
      <c r="P28" s="5" t="s">
        <v>1066</v>
      </c>
      <c r="Q28" s="5" t="s">
        <v>1065</v>
      </c>
      <c r="R28" s="5" t="s">
        <v>995</v>
      </c>
      <c r="S28" s="5"/>
      <c r="T28" s="3"/>
      <c r="U28" s="5" t="s">
        <v>467</v>
      </c>
      <c r="V28" s="5"/>
      <c r="W28" s="3"/>
      <c r="X28" s="3"/>
      <c r="Y28" s="3"/>
      <c r="Z28" s="3"/>
      <c r="AA28" s="3"/>
      <c r="AB28" s="3"/>
      <c r="AC28" s="3"/>
      <c r="AD28" s="3"/>
      <c r="AE28" s="3"/>
      <c r="AF28" s="3"/>
      <c r="AG28" s="3"/>
      <c r="AH28" s="3"/>
      <c r="AI28" s="3"/>
      <c r="AJ28" s="3"/>
      <c r="AK28" s="3"/>
      <c r="AL28" s="3"/>
      <c r="AM28" s="3"/>
      <c r="AN28" s="3"/>
      <c r="AO28" s="5"/>
      <c r="AP28" s="5"/>
      <c r="AQ28" s="5" t="s">
        <v>510</v>
      </c>
      <c r="AR28" s="5" t="s">
        <v>254</v>
      </c>
      <c r="AS28" s="3" t="s">
        <v>977</v>
      </c>
      <c r="AT28" s="14" t="s">
        <v>605</v>
      </c>
    </row>
    <row r="29" spans="1:46" ht="15.75" customHeight="1" x14ac:dyDescent="0.25">
      <c r="A29" s="55" t="s">
        <v>454</v>
      </c>
      <c r="B29" s="7">
        <v>2</v>
      </c>
      <c r="C29" s="4">
        <v>16</v>
      </c>
      <c r="D29" s="5" t="s">
        <v>79</v>
      </c>
      <c r="E29" s="3" t="s">
        <v>108</v>
      </c>
      <c r="F29" s="3" t="s">
        <v>669</v>
      </c>
      <c r="G29" s="4" t="str">
        <f t="shared" si="0"/>
        <v>2.16</v>
      </c>
      <c r="H29" s="3" t="s">
        <v>510</v>
      </c>
      <c r="I29" s="5"/>
      <c r="J29" s="5" t="s">
        <v>252</v>
      </c>
      <c r="K29" s="3" t="str">
        <f t="shared" si="1"/>
        <v>25-35, scale-dependent (Kays et al., 2020)</v>
      </c>
      <c r="L29" s="5" t="s">
        <v>252</v>
      </c>
      <c r="M29" s="5"/>
      <c r="N29" s="5"/>
      <c r="O29" s="5" t="s">
        <v>253</v>
      </c>
      <c r="P29" s="5" t="s">
        <v>252</v>
      </c>
      <c r="Q29" s="3" t="s">
        <v>510</v>
      </c>
      <c r="R29" s="5" t="s">
        <v>995</v>
      </c>
      <c r="S29" s="5"/>
      <c r="T29" s="3"/>
      <c r="U29" s="3"/>
      <c r="V29" s="3"/>
      <c r="W29" s="3"/>
      <c r="X29" s="3"/>
      <c r="Y29" s="3"/>
      <c r="Z29" s="3"/>
      <c r="AA29" s="3"/>
      <c r="AB29" s="3"/>
      <c r="AC29" s="3"/>
      <c r="AD29" s="3"/>
      <c r="AE29" s="3"/>
      <c r="AF29" s="3"/>
      <c r="AG29" s="3"/>
      <c r="AH29" s="3"/>
      <c r="AI29" s="3"/>
      <c r="AJ29" s="3"/>
      <c r="AK29" s="3"/>
      <c r="AL29" s="3"/>
      <c r="AM29" s="3"/>
      <c r="AN29" s="3"/>
      <c r="AO29" s="3" t="s">
        <v>47</v>
      </c>
      <c r="AP29" s="3"/>
      <c r="AQ29" s="5" t="s">
        <v>510</v>
      </c>
      <c r="AR29" s="5" t="s">
        <v>186</v>
      </c>
      <c r="AS29" s="3" t="s">
        <v>977</v>
      </c>
      <c r="AT29" s="14" t="s">
        <v>605</v>
      </c>
    </row>
    <row r="30" spans="1:46" ht="15.75" customHeight="1" x14ac:dyDescent="0.25">
      <c r="A30" s="55" t="s">
        <v>454</v>
      </c>
      <c r="B30" s="7">
        <v>2</v>
      </c>
      <c r="C30" s="4">
        <v>17</v>
      </c>
      <c r="D30" s="5" t="s">
        <v>79</v>
      </c>
      <c r="E30" s="3" t="s">
        <v>120</v>
      </c>
      <c r="F30" s="3" t="s">
        <v>673</v>
      </c>
      <c r="G30" s="4" t="str">
        <f t="shared" si="0"/>
        <v>2.17</v>
      </c>
      <c r="H30" s="3" t="s">
        <v>510</v>
      </c>
      <c r="I30" s="3"/>
      <c r="J30" s="5" t="s">
        <v>312</v>
      </c>
      <c r="K30" s="3" t="str">
        <f t="shared" si="1"/>
        <v>Ideally &lt; 6 months (Wearn &amp; Glover-Kapfer, 2017)</v>
      </c>
      <c r="L30" s="5" t="s">
        <v>312</v>
      </c>
      <c r="M30" s="7" t="s">
        <v>990</v>
      </c>
      <c r="N30" s="7"/>
      <c r="O30" s="5" t="s">
        <v>313</v>
      </c>
      <c r="P30" s="5" t="s">
        <v>312</v>
      </c>
      <c r="Q30" s="3" t="s">
        <v>510</v>
      </c>
      <c r="R30" s="5" t="s">
        <v>989</v>
      </c>
      <c r="S30" s="5"/>
      <c r="T30" s="3"/>
      <c r="U30" s="3"/>
      <c r="V30" s="3"/>
      <c r="W30" s="3"/>
      <c r="X30" s="3"/>
      <c r="Y30" s="3"/>
      <c r="Z30" s="3"/>
      <c r="AA30" s="3"/>
      <c r="AB30" s="3"/>
      <c r="AC30" s="3"/>
      <c r="AD30" s="3"/>
      <c r="AE30" s="3"/>
      <c r="AF30" s="3"/>
      <c r="AG30" s="3"/>
      <c r="AH30" s="3"/>
      <c r="AI30" s="3"/>
      <c r="AJ30" s="3"/>
      <c r="AK30" s="3"/>
      <c r="AL30" s="3"/>
      <c r="AM30" s="3"/>
      <c r="AN30" s="3"/>
      <c r="AO30" s="5"/>
      <c r="AP30" s="5"/>
      <c r="AQ30" s="5" t="s">
        <v>510</v>
      </c>
      <c r="AR30" s="5" t="s">
        <v>27</v>
      </c>
      <c r="AS30" s="3" t="s">
        <v>977</v>
      </c>
      <c r="AT30" s="14" t="s">
        <v>605</v>
      </c>
    </row>
    <row r="31" spans="1:46" ht="15.75" customHeight="1" x14ac:dyDescent="0.25">
      <c r="A31" s="55" t="s">
        <v>454</v>
      </c>
      <c r="B31" s="7">
        <v>2</v>
      </c>
      <c r="C31" s="4">
        <v>18</v>
      </c>
      <c r="D31" s="5" t="s">
        <v>79</v>
      </c>
      <c r="E31" s="3" t="s">
        <v>120</v>
      </c>
      <c r="F31" s="3" t="s">
        <v>674</v>
      </c>
      <c r="G31" s="4" t="str">
        <f t="shared" si="0"/>
        <v>2.18</v>
      </c>
      <c r="H31" s="3" t="s">
        <v>611</v>
      </c>
      <c r="I31" s="5"/>
      <c r="J31" s="5" t="s">
        <v>1064</v>
      </c>
      <c r="K31" s="3" t="str">
        <f t="shared" si="1"/>
        <v>3-6 months (Wearn &amp; Glover-Kapfer, 2017)</v>
      </c>
      <c r="L31" s="5" t="s">
        <v>250</v>
      </c>
      <c r="M31" s="5"/>
      <c r="N31" s="5"/>
      <c r="O31" s="5" t="s">
        <v>251</v>
      </c>
      <c r="P31" s="56" t="s">
        <v>1064</v>
      </c>
      <c r="Q31" s="5" t="s">
        <v>1063</v>
      </c>
      <c r="R31" s="5" t="s">
        <v>989</v>
      </c>
      <c r="S31" s="5"/>
      <c r="T31" s="3"/>
      <c r="U31" s="3"/>
      <c r="V31" s="3"/>
      <c r="W31" s="3"/>
      <c r="X31" s="3"/>
      <c r="Y31" s="3"/>
      <c r="Z31" s="3"/>
      <c r="AA31" s="3"/>
      <c r="AB31" s="3" t="s">
        <v>21</v>
      </c>
      <c r="AC31" s="3"/>
      <c r="AD31" s="3"/>
      <c r="AE31" s="3"/>
      <c r="AF31" s="3"/>
      <c r="AG31" s="3"/>
      <c r="AH31" s="3"/>
      <c r="AI31" s="3"/>
      <c r="AJ31" s="3"/>
      <c r="AK31" s="3"/>
      <c r="AL31" s="3"/>
      <c r="AM31" s="3"/>
      <c r="AN31" s="3"/>
      <c r="AO31" s="5"/>
      <c r="AP31" s="5"/>
      <c r="AQ31" s="5" t="s">
        <v>510</v>
      </c>
      <c r="AR31" s="5" t="s">
        <v>27</v>
      </c>
      <c r="AS31" s="3" t="s">
        <v>977</v>
      </c>
      <c r="AT31" s="14" t="s">
        <v>605</v>
      </c>
    </row>
    <row r="32" spans="1:46" ht="15.75" customHeight="1" x14ac:dyDescent="0.25">
      <c r="A32" s="55" t="s">
        <v>454</v>
      </c>
      <c r="B32" s="7">
        <v>1</v>
      </c>
      <c r="C32" s="4">
        <v>1</v>
      </c>
      <c r="D32" s="3" t="s">
        <v>38</v>
      </c>
      <c r="E32" s="3" t="s">
        <v>31</v>
      </c>
      <c r="F32" s="3" t="s">
        <v>646</v>
      </c>
      <c r="G32" s="4" t="str">
        <f t="shared" si="0"/>
        <v>1.01</v>
      </c>
      <c r="H32" s="3" t="s">
        <v>510</v>
      </c>
      <c r="I32" s="5"/>
      <c r="J32" s="5" t="s">
        <v>30</v>
      </c>
      <c r="K32" s="3" t="str">
        <f t="shared" si="1"/>
        <v>Targeted (Tobler et al., 2008; Rovero et al., 2013)</v>
      </c>
      <c r="L32" s="3" t="s">
        <v>30</v>
      </c>
      <c r="M32" s="5" t="s">
        <v>977</v>
      </c>
      <c r="N32" s="5"/>
      <c r="O32" s="3" t="s">
        <v>30</v>
      </c>
      <c r="P32" s="3" t="s">
        <v>30</v>
      </c>
      <c r="Q32" s="3" t="s">
        <v>510</v>
      </c>
      <c r="R32" s="5" t="s">
        <v>510</v>
      </c>
      <c r="S32" s="3"/>
      <c r="T32" s="3"/>
      <c r="U32" s="3"/>
      <c r="V32" s="3"/>
      <c r="W32" s="3"/>
      <c r="X32" s="3"/>
      <c r="Y32" s="3"/>
      <c r="Z32" s="3"/>
      <c r="AA32" s="3"/>
      <c r="AB32" s="3"/>
      <c r="AC32" s="3"/>
      <c r="AD32" s="3"/>
      <c r="AE32" s="3"/>
      <c r="AF32" s="3"/>
      <c r="AG32" s="3"/>
      <c r="AH32" s="3"/>
      <c r="AI32" s="3"/>
      <c r="AJ32" s="3"/>
      <c r="AK32" s="3"/>
      <c r="AL32" s="3"/>
      <c r="AM32" s="3"/>
      <c r="AN32" s="3"/>
      <c r="AO32" s="5"/>
      <c r="AP32" s="5"/>
      <c r="AQ32" s="5" t="s">
        <v>510</v>
      </c>
      <c r="AR32" s="3" t="s">
        <v>37</v>
      </c>
      <c r="AS32" s="3" t="s">
        <v>977</v>
      </c>
      <c r="AT32" s="14" t="s">
        <v>605</v>
      </c>
    </row>
    <row r="33" spans="1:46" ht="15.75" customHeight="1" x14ac:dyDescent="0.25">
      <c r="A33" s="55" t="s">
        <v>454</v>
      </c>
      <c r="B33" s="7">
        <v>1</v>
      </c>
      <c r="C33" s="4">
        <v>2</v>
      </c>
      <c r="D33" s="3" t="s">
        <v>38</v>
      </c>
      <c r="E33" s="3" t="s">
        <v>31</v>
      </c>
      <c r="F33" s="3" t="s">
        <v>647</v>
      </c>
      <c r="G33" s="4" t="str">
        <f t="shared" si="0"/>
        <v>1.02</v>
      </c>
      <c r="H33" s="3" t="s">
        <v>617</v>
      </c>
      <c r="I33" s="3"/>
      <c r="J33" s="5" t="s">
        <v>85</v>
      </c>
      <c r="K33" s="3" t="str">
        <f t="shared" si="1"/>
        <v>Random (Wearn et al., 2013)</v>
      </c>
      <c r="L33" s="3" t="s">
        <v>91</v>
      </c>
      <c r="M33" s="5" t="s">
        <v>977</v>
      </c>
      <c r="N33" s="5"/>
      <c r="O33" s="3" t="s">
        <v>85</v>
      </c>
      <c r="P33" s="3" t="s">
        <v>85</v>
      </c>
      <c r="Q33" s="3" t="s">
        <v>1121</v>
      </c>
      <c r="R33" s="5" t="s">
        <v>510</v>
      </c>
      <c r="S33" s="3"/>
      <c r="T33" s="3"/>
      <c r="U33" s="3"/>
      <c r="V33" s="3"/>
      <c r="W33" s="3"/>
      <c r="X33" s="3"/>
      <c r="Y33" s="3"/>
      <c r="Z33" s="3"/>
      <c r="AA33" s="3"/>
      <c r="AB33" s="3"/>
      <c r="AC33" s="3" t="s">
        <v>469</v>
      </c>
      <c r="AD33" s="3"/>
      <c r="AE33" s="3"/>
      <c r="AF33" s="3"/>
      <c r="AG33" s="3"/>
      <c r="AH33" s="3"/>
      <c r="AI33" s="3"/>
      <c r="AJ33" s="3"/>
      <c r="AK33" s="3"/>
      <c r="AL33" s="3"/>
      <c r="AM33" s="3"/>
      <c r="AN33" s="3"/>
      <c r="AO33" s="5"/>
      <c r="AP33" s="5"/>
      <c r="AQ33" s="5" t="s">
        <v>510</v>
      </c>
      <c r="AR33" s="3" t="s">
        <v>90</v>
      </c>
      <c r="AS33" s="3" t="s">
        <v>977</v>
      </c>
      <c r="AT33" s="14" t="s">
        <v>605</v>
      </c>
    </row>
    <row r="34" spans="1:46" ht="15.75" customHeight="1" x14ac:dyDescent="0.25">
      <c r="A34" s="55" t="s">
        <v>454</v>
      </c>
      <c r="B34" s="7">
        <v>1</v>
      </c>
      <c r="C34" s="4">
        <v>3</v>
      </c>
      <c r="D34" s="7" t="s">
        <v>38</v>
      </c>
      <c r="E34" s="7" t="s">
        <v>113</v>
      </c>
      <c r="F34" s="3" t="s">
        <v>655</v>
      </c>
      <c r="G34" s="4" t="str">
        <f t="shared" ref="G34:G65" si="2">IF(C34&lt;10,(B34&amp;".0"&amp;C34),(B34&amp;"."&amp;C34))</f>
        <v>1.03</v>
      </c>
      <c r="H34" s="3" t="s">
        <v>510</v>
      </c>
      <c r="I34" s="5"/>
      <c r="J34" s="5" t="s">
        <v>1137</v>
      </c>
      <c r="K34" s="3" t="str">
        <f t="shared" ref="K34:K65" si="3">J34&amp;" ("&amp;AR34&amp;")"</f>
        <v>&lt;b&gt;No minimum&lt;/b&gt; (Tobler et al., 2008;  Wearn et al., 2013; Wearn &amp; Glover-Kapfer, 2017)</v>
      </c>
      <c r="L34" s="7" t="s">
        <v>206</v>
      </c>
      <c r="M34" s="3" t="s">
        <v>145</v>
      </c>
      <c r="N34" s="3" t="b">
        <v>1</v>
      </c>
      <c r="O34" s="7" t="s">
        <v>204</v>
      </c>
      <c r="P34" s="5" t="s">
        <v>206</v>
      </c>
      <c r="Q34" s="3" t="s">
        <v>510</v>
      </c>
      <c r="R34" s="5" t="s">
        <v>979</v>
      </c>
      <c r="S34" s="7"/>
      <c r="T34" s="3"/>
      <c r="U34" s="3"/>
      <c r="V34" s="3"/>
      <c r="W34" s="3"/>
      <c r="X34" s="3"/>
      <c r="Y34" s="3"/>
      <c r="Z34" s="3"/>
      <c r="AA34" s="3"/>
      <c r="AB34" s="3"/>
      <c r="AC34" s="3"/>
      <c r="AD34" s="3"/>
      <c r="AE34" s="3"/>
      <c r="AF34" s="3"/>
      <c r="AG34" s="3"/>
      <c r="AH34" s="3"/>
      <c r="AI34" s="3"/>
      <c r="AJ34" s="3"/>
      <c r="AK34" s="3"/>
      <c r="AL34" s="3"/>
      <c r="AM34" s="3"/>
      <c r="AN34" s="3"/>
      <c r="AO34" s="7"/>
      <c r="AP34" s="7"/>
      <c r="AQ34" s="5" t="s">
        <v>510</v>
      </c>
      <c r="AR34" s="7" t="s">
        <v>210</v>
      </c>
      <c r="AS34" s="3" t="s">
        <v>977</v>
      </c>
      <c r="AT34" s="14" t="s">
        <v>605</v>
      </c>
    </row>
    <row r="35" spans="1:46" ht="15.75" customHeight="1" x14ac:dyDescent="0.25">
      <c r="A35" s="55" t="s">
        <v>454</v>
      </c>
      <c r="B35" s="7">
        <v>1</v>
      </c>
      <c r="C35" s="4">
        <v>4</v>
      </c>
      <c r="D35" s="3" t="s">
        <v>38</v>
      </c>
      <c r="E35" s="3" t="s">
        <v>116</v>
      </c>
      <c r="F35" s="3" t="s">
        <v>648</v>
      </c>
      <c r="G35" s="4" t="str">
        <f t="shared" si="2"/>
        <v>1.04</v>
      </c>
      <c r="H35" s="3" t="s">
        <v>510</v>
      </c>
      <c r="I35" s="5"/>
      <c r="J35" s="5" t="s">
        <v>1137</v>
      </c>
      <c r="K35" s="3" t="str">
        <f t="shared" si="3"/>
        <v>&lt;b&gt;No minimum&lt;/b&gt; (Rovero et al., 2013; Wearn &amp; Glover-Kapfer, 2017)</v>
      </c>
      <c r="L35" s="3" t="s">
        <v>206</v>
      </c>
      <c r="M35" s="3" t="s">
        <v>145</v>
      </c>
      <c r="N35" s="3" t="b">
        <v>1</v>
      </c>
      <c r="O35" s="3" t="s">
        <v>204</v>
      </c>
      <c r="P35" s="5" t="s">
        <v>206</v>
      </c>
      <c r="Q35" s="5" t="s">
        <v>510</v>
      </c>
      <c r="R35" s="5" t="s">
        <v>1027</v>
      </c>
      <c r="S35" s="3"/>
      <c r="T35" s="3"/>
      <c r="U35" s="3"/>
      <c r="V35" s="3"/>
      <c r="W35" s="3"/>
      <c r="X35" s="3"/>
      <c r="Y35" s="3"/>
      <c r="Z35" s="3"/>
      <c r="AA35" s="3"/>
      <c r="AB35" s="3"/>
      <c r="AC35" s="3"/>
      <c r="AD35" s="3"/>
      <c r="AE35" s="3"/>
      <c r="AF35" s="3"/>
      <c r="AG35" s="3"/>
      <c r="AH35" s="3"/>
      <c r="AI35" s="3"/>
      <c r="AJ35" s="3"/>
      <c r="AK35" s="3"/>
      <c r="AL35" s="3"/>
      <c r="AM35" s="3"/>
      <c r="AN35" s="3"/>
      <c r="AO35" s="3"/>
      <c r="AP35" s="3"/>
      <c r="AQ35" s="5" t="s">
        <v>510</v>
      </c>
      <c r="AR35" s="3" t="s">
        <v>89</v>
      </c>
      <c r="AS35" s="3" t="s">
        <v>977</v>
      </c>
      <c r="AT35" s="14" t="s">
        <v>605</v>
      </c>
    </row>
    <row r="36" spans="1:46" ht="15.75" customHeight="1" x14ac:dyDescent="0.25">
      <c r="A36" s="55" t="s">
        <v>454</v>
      </c>
      <c r="B36" s="7">
        <v>1</v>
      </c>
      <c r="C36" s="4">
        <v>5</v>
      </c>
      <c r="D36" s="3" t="s">
        <v>38</v>
      </c>
      <c r="E36" s="3" t="s">
        <v>116</v>
      </c>
      <c r="F36" s="3" t="s">
        <v>649</v>
      </c>
      <c r="G36" s="4" t="str">
        <f t="shared" si="2"/>
        <v>1.05</v>
      </c>
      <c r="H36" s="3" t="s">
        <v>510</v>
      </c>
      <c r="I36" s="3"/>
      <c r="J36" s="5" t="s">
        <v>277</v>
      </c>
      <c r="K36" s="3" t="str">
        <f t="shared" si="3"/>
        <v>Ideally 1-2 km (Rovero et al., 2013; Colyn et al., 2017; Wearn &amp; Glover-Kapfer, 2017)</v>
      </c>
      <c r="L36" s="3" t="s">
        <v>277</v>
      </c>
      <c r="M36" s="7" t="s">
        <v>990</v>
      </c>
      <c r="N36" s="7"/>
      <c r="O36" s="3" t="s">
        <v>278</v>
      </c>
      <c r="P36" s="3" t="s">
        <v>277</v>
      </c>
      <c r="Q36" s="3" t="s">
        <v>510</v>
      </c>
      <c r="R36" s="5" t="s">
        <v>1027</v>
      </c>
      <c r="S36" s="3"/>
      <c r="T36" s="3"/>
      <c r="U36" s="3"/>
      <c r="V36" s="3"/>
      <c r="W36" s="3"/>
      <c r="X36" s="3"/>
      <c r="Y36" s="3"/>
      <c r="Z36" s="3"/>
      <c r="AA36" s="3"/>
      <c r="AB36" s="3"/>
      <c r="AC36" s="3"/>
      <c r="AD36" s="3"/>
      <c r="AE36" s="3"/>
      <c r="AF36" s="3"/>
      <c r="AG36" s="3"/>
      <c r="AH36" s="3"/>
      <c r="AI36" s="3"/>
      <c r="AJ36" s="3"/>
      <c r="AK36" s="3"/>
      <c r="AL36" s="3"/>
      <c r="AM36" s="3"/>
      <c r="AN36" s="3"/>
      <c r="AO36" s="3"/>
      <c r="AP36" s="3"/>
      <c r="AQ36" s="5" t="s">
        <v>510</v>
      </c>
      <c r="AR36" s="3" t="s">
        <v>279</v>
      </c>
      <c r="AS36" s="3" t="s">
        <v>977</v>
      </c>
      <c r="AT36" s="14" t="s">
        <v>605</v>
      </c>
    </row>
    <row r="37" spans="1:46" ht="15.75" customHeight="1" x14ac:dyDescent="0.25">
      <c r="A37" s="55" t="s">
        <v>454</v>
      </c>
      <c r="B37" s="7">
        <v>1</v>
      </c>
      <c r="C37" s="4">
        <v>6</v>
      </c>
      <c r="D37" s="3" t="s">
        <v>38</v>
      </c>
      <c r="E37" s="3" t="s">
        <v>115</v>
      </c>
      <c r="F37" s="3" t="s">
        <v>652</v>
      </c>
      <c r="G37" s="4" t="str">
        <f t="shared" si="2"/>
        <v>1.06</v>
      </c>
      <c r="H37" s="3" t="s">
        <v>510</v>
      </c>
      <c r="I37" s="5"/>
      <c r="J37" s="5" t="s">
        <v>1137</v>
      </c>
      <c r="K37" s="3" t="str">
        <f t="shared" si="3"/>
        <v>&lt;b&gt;No minimum&lt;/b&gt; (Wearn &amp; Glover-Kapfer, 2017)</v>
      </c>
      <c r="L37" s="3" t="s">
        <v>206</v>
      </c>
      <c r="M37" s="3" t="s">
        <v>145</v>
      </c>
      <c r="N37" s="3" t="b">
        <v>1</v>
      </c>
      <c r="O37" s="3" t="s">
        <v>204</v>
      </c>
      <c r="P37" s="5" t="s">
        <v>206</v>
      </c>
      <c r="Q37" s="3" t="s">
        <v>510</v>
      </c>
      <c r="R37" s="5" t="s">
        <v>979</v>
      </c>
      <c r="S37" s="3"/>
      <c r="T37" s="3"/>
      <c r="U37" s="3"/>
      <c r="V37" s="3"/>
      <c r="W37" s="3"/>
      <c r="X37" s="3"/>
      <c r="Y37" s="3"/>
      <c r="Z37" s="3"/>
      <c r="AA37" s="3"/>
      <c r="AB37" s="3"/>
      <c r="AC37" s="3"/>
      <c r="AD37" s="3"/>
      <c r="AE37" s="3"/>
      <c r="AF37" s="3"/>
      <c r="AG37" s="3"/>
      <c r="AH37" s="3"/>
      <c r="AI37" s="3"/>
      <c r="AJ37" s="3"/>
      <c r="AK37" s="3"/>
      <c r="AL37" s="3"/>
      <c r="AM37" s="3"/>
      <c r="AN37" s="3"/>
      <c r="AO37" s="5"/>
      <c r="AP37" s="5"/>
      <c r="AQ37" s="5" t="s">
        <v>510</v>
      </c>
      <c r="AR37" s="3" t="s">
        <v>27</v>
      </c>
      <c r="AS37" s="3" t="s">
        <v>977</v>
      </c>
      <c r="AT37" s="14" t="s">
        <v>605</v>
      </c>
    </row>
    <row r="38" spans="1:46" ht="15.75" customHeight="1" x14ac:dyDescent="0.25">
      <c r="A38" s="55" t="s">
        <v>454</v>
      </c>
      <c r="B38" s="7">
        <v>1</v>
      </c>
      <c r="C38" s="4">
        <v>7</v>
      </c>
      <c r="D38" s="3" t="s">
        <v>38</v>
      </c>
      <c r="E38" s="3" t="s">
        <v>115</v>
      </c>
      <c r="F38" s="3" t="s">
        <v>653</v>
      </c>
      <c r="G38" s="4" t="str">
        <f t="shared" si="2"/>
        <v>1.07</v>
      </c>
      <c r="H38" s="3" t="s">
        <v>616</v>
      </c>
      <c r="I38" s="3"/>
      <c r="J38" s="5" t="s">
        <v>1033</v>
      </c>
      <c r="K38" s="3" t="str">
        <f t="shared" si="3"/>
        <v>Ideally ≥ 30 (Wearn &amp; Glover-Kapfer, 2017)</v>
      </c>
      <c r="L38" s="3" t="s">
        <v>239</v>
      </c>
      <c r="M38" s="7" t="s">
        <v>990</v>
      </c>
      <c r="N38" s="7"/>
      <c r="O38" s="3" t="s">
        <v>240</v>
      </c>
      <c r="P38" s="3" t="s">
        <v>1033</v>
      </c>
      <c r="Q38" s="3" t="s">
        <v>510</v>
      </c>
      <c r="R38" s="5" t="s">
        <v>979</v>
      </c>
      <c r="S38" s="3"/>
      <c r="T38" s="3"/>
      <c r="U38" s="3"/>
      <c r="V38" s="3" t="s">
        <v>12</v>
      </c>
      <c r="W38" s="3"/>
      <c r="X38" s="3"/>
      <c r="Y38" s="3"/>
      <c r="Z38" s="3"/>
      <c r="AA38" s="3"/>
      <c r="AB38" s="3"/>
      <c r="AC38" s="3"/>
      <c r="AD38" s="3"/>
      <c r="AE38" s="3"/>
      <c r="AF38" s="3"/>
      <c r="AG38" s="3"/>
      <c r="AH38" s="3"/>
      <c r="AI38" s="3"/>
      <c r="AJ38" s="3"/>
      <c r="AK38" s="3"/>
      <c r="AL38" s="3"/>
      <c r="AM38" s="3"/>
      <c r="AN38" s="3"/>
      <c r="AO38" s="3"/>
      <c r="AP38" s="3"/>
      <c r="AQ38" s="5" t="s">
        <v>510</v>
      </c>
      <c r="AR38" s="3" t="s">
        <v>27</v>
      </c>
      <c r="AS38" s="3" t="s">
        <v>977</v>
      </c>
      <c r="AT38" s="14" t="s">
        <v>605</v>
      </c>
    </row>
    <row r="39" spans="1:46" ht="15.75" customHeight="1" x14ac:dyDescent="0.25">
      <c r="A39" s="55" t="s">
        <v>454</v>
      </c>
      <c r="B39" s="7">
        <v>1</v>
      </c>
      <c r="C39" s="4">
        <v>8</v>
      </c>
      <c r="D39" s="3" t="s">
        <v>38</v>
      </c>
      <c r="E39" s="3" t="s">
        <v>115</v>
      </c>
      <c r="F39" s="3" t="s">
        <v>654</v>
      </c>
      <c r="G39" s="4" t="str">
        <f t="shared" si="2"/>
        <v>1.08</v>
      </c>
      <c r="H39" s="3" t="s">
        <v>618</v>
      </c>
      <c r="I39" s="3"/>
      <c r="J39" s="5" t="s">
        <v>1120</v>
      </c>
      <c r="K39" s="3" t="str">
        <f t="shared" si="3"/>
        <v>&lt; 30 (Wearn &amp; Glover-Kapfer, 2017)</v>
      </c>
      <c r="L39" s="3" t="s">
        <v>314</v>
      </c>
      <c r="M39" s="5"/>
      <c r="N39" s="5"/>
      <c r="O39" s="3" t="s">
        <v>315</v>
      </c>
      <c r="P39" s="3" t="s">
        <v>1120</v>
      </c>
      <c r="Q39" s="3" t="s">
        <v>1119</v>
      </c>
      <c r="R39" s="5" t="s">
        <v>979</v>
      </c>
      <c r="S39" s="3"/>
      <c r="T39" s="3"/>
      <c r="U39" s="3"/>
      <c r="V39" s="3" t="s">
        <v>12</v>
      </c>
      <c r="W39" s="3"/>
      <c r="X39" s="3"/>
      <c r="Y39" s="3"/>
      <c r="Z39" s="3"/>
      <c r="AA39" s="3"/>
      <c r="AB39" s="3"/>
      <c r="AC39" s="3"/>
      <c r="AD39" s="3"/>
      <c r="AE39" s="3"/>
      <c r="AF39" s="3"/>
      <c r="AG39" s="3"/>
      <c r="AH39" s="3"/>
      <c r="AI39" s="3"/>
      <c r="AJ39" s="3"/>
      <c r="AK39" s="3"/>
      <c r="AL39" s="3"/>
      <c r="AM39" s="3"/>
      <c r="AN39" s="3"/>
      <c r="AO39" s="5"/>
      <c r="AP39" s="5"/>
      <c r="AQ39" s="5" t="s">
        <v>510</v>
      </c>
      <c r="AR39" s="3" t="s">
        <v>27</v>
      </c>
      <c r="AS39" s="3" t="s">
        <v>977</v>
      </c>
      <c r="AT39" s="14" t="s">
        <v>605</v>
      </c>
    </row>
    <row r="40" spans="1:46" ht="15.75" customHeight="1" x14ac:dyDescent="0.25">
      <c r="A40" s="55" t="s">
        <v>454</v>
      </c>
      <c r="B40" s="7">
        <v>1</v>
      </c>
      <c r="C40" s="4">
        <v>9</v>
      </c>
      <c r="D40" s="5" t="s">
        <v>38</v>
      </c>
      <c r="E40" s="3" t="s">
        <v>108</v>
      </c>
      <c r="F40" s="3" t="s">
        <v>650</v>
      </c>
      <c r="G40" s="4" t="str">
        <f t="shared" si="2"/>
        <v>1.09</v>
      </c>
      <c r="H40" s="3" t="s">
        <v>510</v>
      </c>
      <c r="I40" s="5"/>
      <c r="J40" s="5" t="s">
        <v>1137</v>
      </c>
      <c r="K40" s="3" t="str">
        <f t="shared" si="3"/>
        <v>&lt;b&gt;No minimum&lt;/b&gt; (Wearn &amp; Glover-Kapfer, 2017)</v>
      </c>
      <c r="L40" s="5" t="s">
        <v>206</v>
      </c>
      <c r="M40" s="3" t="s">
        <v>145</v>
      </c>
      <c r="N40" s="3" t="b">
        <v>1</v>
      </c>
      <c r="O40" s="5" t="s">
        <v>204</v>
      </c>
      <c r="P40" s="5" t="s">
        <v>206</v>
      </c>
      <c r="Q40" s="3" t="s">
        <v>510</v>
      </c>
      <c r="R40" s="5" t="s">
        <v>995</v>
      </c>
      <c r="S40" s="5"/>
      <c r="T40" s="3"/>
      <c r="U40" s="3"/>
      <c r="V40" s="3"/>
      <c r="W40" s="3"/>
      <c r="X40" s="3"/>
      <c r="Y40" s="3"/>
      <c r="Z40" s="3"/>
      <c r="AA40" s="3"/>
      <c r="AB40" s="3"/>
      <c r="AC40" s="3"/>
      <c r="AD40" s="3"/>
      <c r="AE40" s="3"/>
      <c r="AF40" s="3"/>
      <c r="AG40" s="3"/>
      <c r="AH40" s="3"/>
      <c r="AI40" s="3"/>
      <c r="AJ40" s="3"/>
      <c r="AK40" s="3"/>
      <c r="AL40" s="3"/>
      <c r="AM40" s="3"/>
      <c r="AN40" s="3"/>
      <c r="AO40" s="5"/>
      <c r="AP40" s="5"/>
      <c r="AQ40" s="5" t="s">
        <v>510</v>
      </c>
      <c r="AR40" s="5" t="s">
        <v>27</v>
      </c>
      <c r="AS40" s="3" t="s">
        <v>977</v>
      </c>
      <c r="AT40" s="14" t="s">
        <v>605</v>
      </c>
    </row>
    <row r="41" spans="1:46" ht="15.75" customHeight="1" x14ac:dyDescent="0.25">
      <c r="A41" s="55" t="s">
        <v>454</v>
      </c>
      <c r="B41" s="7">
        <v>1</v>
      </c>
      <c r="C41" s="4">
        <v>10</v>
      </c>
      <c r="D41" s="5" t="s">
        <v>38</v>
      </c>
      <c r="E41" s="3" t="s">
        <v>108</v>
      </c>
      <c r="F41" s="3" t="s">
        <v>651</v>
      </c>
      <c r="G41" s="4" t="str">
        <f t="shared" si="2"/>
        <v>1.10</v>
      </c>
      <c r="H41" s="3" t="s">
        <v>510</v>
      </c>
      <c r="I41" s="3"/>
      <c r="J41" s="5" t="s">
        <v>1118</v>
      </c>
      <c r="K41" s="3" t="str">
        <f t="shared" si="3"/>
        <v>Ideally ≥ 20 (Tobler et al., 2008; Wearn et al., 2013)</v>
      </c>
      <c r="L41" s="5" t="s">
        <v>258</v>
      </c>
      <c r="M41" s="7" t="s">
        <v>990</v>
      </c>
      <c r="N41" s="7"/>
      <c r="O41" s="5" t="s">
        <v>259</v>
      </c>
      <c r="P41" s="5" t="s">
        <v>1118</v>
      </c>
      <c r="Q41" s="3" t="s">
        <v>510</v>
      </c>
      <c r="R41" s="5" t="s">
        <v>995</v>
      </c>
      <c r="S41" s="5"/>
      <c r="T41" s="3"/>
      <c r="U41" s="3"/>
      <c r="V41" s="3"/>
      <c r="W41" s="3"/>
      <c r="X41" s="3"/>
      <c r="Y41" s="3"/>
      <c r="Z41" s="3"/>
      <c r="AA41" s="3"/>
      <c r="AB41" s="3"/>
      <c r="AC41" s="3"/>
      <c r="AD41" s="3"/>
      <c r="AE41" s="3"/>
      <c r="AF41" s="3"/>
      <c r="AG41" s="3"/>
      <c r="AH41" s="3"/>
      <c r="AI41" s="3"/>
      <c r="AJ41" s="3"/>
      <c r="AK41" s="3"/>
      <c r="AL41" s="3"/>
      <c r="AM41" s="3"/>
      <c r="AN41" s="3"/>
      <c r="AO41" s="5"/>
      <c r="AP41" s="5"/>
      <c r="AQ41" s="5" t="s">
        <v>510</v>
      </c>
      <c r="AR41" s="5" t="s">
        <v>257</v>
      </c>
      <c r="AS41" s="3" t="s">
        <v>977</v>
      </c>
      <c r="AT41" s="14" t="s">
        <v>605</v>
      </c>
    </row>
    <row r="42" spans="1:46" ht="15.75" customHeight="1" x14ac:dyDescent="0.25">
      <c r="A42" s="55" t="s">
        <v>454</v>
      </c>
      <c r="B42" s="7">
        <v>1</v>
      </c>
      <c r="C42" s="4">
        <v>11</v>
      </c>
      <c r="D42" s="5" t="s">
        <v>38</v>
      </c>
      <c r="E42" s="3" t="s">
        <v>120</v>
      </c>
      <c r="F42" s="3" t="s">
        <v>656</v>
      </c>
      <c r="G42" s="4" t="str">
        <f t="shared" si="2"/>
        <v>1.11</v>
      </c>
      <c r="H42" s="3" t="s">
        <v>510</v>
      </c>
      <c r="I42" s="5"/>
      <c r="J42" s="5" t="s">
        <v>1138</v>
      </c>
      <c r="K42" s="3" t="str">
        <f t="shared" si="3"/>
        <v>&lt;b&gt;No maximum&lt;/b&gt; (Tobler et al., 2008; Wearn &amp; Glover-Kapfer, 2017)</v>
      </c>
      <c r="L42" s="5" t="s">
        <v>310</v>
      </c>
      <c r="M42" s="5" t="s">
        <v>1021</v>
      </c>
      <c r="N42" s="3" t="b">
        <v>1</v>
      </c>
      <c r="O42" s="5" t="s">
        <v>1029</v>
      </c>
      <c r="P42" s="5" t="s">
        <v>310</v>
      </c>
      <c r="Q42" s="3" t="s">
        <v>510</v>
      </c>
      <c r="R42" s="5" t="s">
        <v>989</v>
      </c>
      <c r="S42" s="5"/>
      <c r="T42" s="3"/>
      <c r="U42" s="3"/>
      <c r="V42" s="3"/>
      <c r="W42" s="3"/>
      <c r="X42" s="3"/>
      <c r="Y42" s="3"/>
      <c r="Z42" s="3"/>
      <c r="AA42" s="3"/>
      <c r="AB42" s="3"/>
      <c r="AC42" s="3"/>
      <c r="AD42" s="3"/>
      <c r="AE42" s="3"/>
      <c r="AF42" s="3"/>
      <c r="AG42" s="3"/>
      <c r="AH42" s="3"/>
      <c r="AI42" s="3"/>
      <c r="AJ42" s="3"/>
      <c r="AK42" s="3"/>
      <c r="AL42" s="3"/>
      <c r="AM42" s="3"/>
      <c r="AN42" s="3"/>
      <c r="AO42" s="5"/>
      <c r="AP42" s="5"/>
      <c r="AQ42" s="5" t="s">
        <v>510</v>
      </c>
      <c r="AR42" s="5" t="s">
        <v>311</v>
      </c>
      <c r="AS42" s="3" t="s">
        <v>977</v>
      </c>
      <c r="AT42" s="14" t="s">
        <v>605</v>
      </c>
    </row>
    <row r="43" spans="1:46" ht="15.75" customHeight="1" x14ac:dyDescent="0.25">
      <c r="A43" s="55" t="s">
        <v>454</v>
      </c>
      <c r="B43" s="7">
        <v>3</v>
      </c>
      <c r="C43" s="4">
        <v>1</v>
      </c>
      <c r="D43" s="3" t="s">
        <v>36</v>
      </c>
      <c r="E43" s="3" t="s">
        <v>31</v>
      </c>
      <c r="F43" s="3" t="s">
        <v>675</v>
      </c>
      <c r="G43" s="4" t="str">
        <f t="shared" si="2"/>
        <v>3.01</v>
      </c>
      <c r="H43" s="3" t="s">
        <v>510</v>
      </c>
      <c r="I43" s="3"/>
      <c r="J43" s="5" t="s">
        <v>87</v>
      </c>
      <c r="K43" s="3" t="str">
        <f t="shared" si="3"/>
        <v>Ideally random (Mackenzie &amp; Royle, 2005; Guillera-Arroita et al., 2010; O'Brien, 2010; O'Connell &amp; Bailey, 2011; Shannon et al., 2014)</v>
      </c>
      <c r="L43" s="3" t="s">
        <v>87</v>
      </c>
      <c r="M43" s="7" t="s">
        <v>990</v>
      </c>
      <c r="N43" s="7"/>
      <c r="O43" s="3" t="s">
        <v>85</v>
      </c>
      <c r="P43" s="3" t="s">
        <v>87</v>
      </c>
      <c r="Q43" s="3" t="s">
        <v>510</v>
      </c>
      <c r="R43" s="5" t="s">
        <v>510</v>
      </c>
      <c r="S43" s="3"/>
      <c r="T43" s="3"/>
      <c r="U43" s="3"/>
      <c r="V43" s="3"/>
      <c r="W43" s="3"/>
      <c r="X43" s="3"/>
      <c r="Y43" s="3"/>
      <c r="Z43" s="3"/>
      <c r="AA43" s="3"/>
      <c r="AB43" s="3"/>
      <c r="AC43" s="3"/>
      <c r="AD43" s="3"/>
      <c r="AE43" s="3"/>
      <c r="AF43" s="3"/>
      <c r="AG43" s="3"/>
      <c r="AH43" s="3"/>
      <c r="AI43" s="3"/>
      <c r="AJ43" s="3"/>
      <c r="AK43" s="3"/>
      <c r="AL43" s="3"/>
      <c r="AM43" s="3"/>
      <c r="AN43" s="3"/>
      <c r="AO43" s="3"/>
      <c r="AP43" s="3"/>
      <c r="AQ43" s="5" t="s">
        <v>510</v>
      </c>
      <c r="AR43" s="3" t="s">
        <v>88</v>
      </c>
      <c r="AS43" s="3" t="s">
        <v>977</v>
      </c>
      <c r="AT43" s="14" t="s">
        <v>605</v>
      </c>
    </row>
    <row r="44" spans="1:46" ht="15.75" customHeight="1" x14ac:dyDescent="0.25">
      <c r="A44" s="55" t="s">
        <v>454</v>
      </c>
      <c r="B44" s="7">
        <v>3</v>
      </c>
      <c r="C44" s="4">
        <v>2</v>
      </c>
      <c r="D44" s="3" t="s">
        <v>36</v>
      </c>
      <c r="E44" s="3" t="s">
        <v>31</v>
      </c>
      <c r="F44" s="3" t="s">
        <v>676</v>
      </c>
      <c r="G44" s="4" t="str">
        <f t="shared" si="2"/>
        <v>3.02</v>
      </c>
      <c r="H44" s="3" t="s">
        <v>510</v>
      </c>
      <c r="I44" s="5"/>
      <c r="J44" s="5" t="s">
        <v>30</v>
      </c>
      <c r="K44" s="3" t="str">
        <f t="shared" si="3"/>
        <v>Targeted (Mackenzie &amp; Royle, 2005; Guillera-Arroita et al., 2010; O'Brien, 2010; Shannon et al., 2014)</v>
      </c>
      <c r="L44" s="3" t="s">
        <v>30</v>
      </c>
      <c r="M44" s="5" t="s">
        <v>977</v>
      </c>
      <c r="N44" s="5"/>
      <c r="O44" s="3" t="s">
        <v>30</v>
      </c>
      <c r="P44" s="3" t="s">
        <v>30</v>
      </c>
      <c r="Q44" s="3" t="s">
        <v>510</v>
      </c>
      <c r="R44" s="5" t="s">
        <v>510</v>
      </c>
      <c r="S44" s="3"/>
      <c r="T44" s="3"/>
      <c r="U44" s="3"/>
      <c r="V44" s="3"/>
      <c r="W44" s="3"/>
      <c r="X44" s="3"/>
      <c r="Y44" s="3"/>
      <c r="Z44" s="3"/>
      <c r="AA44" s="3"/>
      <c r="AB44" s="3"/>
      <c r="AC44" s="3"/>
      <c r="AD44" s="3"/>
      <c r="AE44" s="3"/>
      <c r="AF44" s="3"/>
      <c r="AG44" s="3"/>
      <c r="AH44" s="3"/>
      <c r="AI44" s="3"/>
      <c r="AJ44" s="3"/>
      <c r="AK44" s="3"/>
      <c r="AL44" s="3"/>
      <c r="AM44" s="3"/>
      <c r="AN44" s="3"/>
      <c r="AO44" s="5"/>
      <c r="AP44" s="5"/>
      <c r="AQ44" s="5" t="s">
        <v>510</v>
      </c>
      <c r="AR44" s="3" t="s">
        <v>35</v>
      </c>
      <c r="AS44" s="3" t="s">
        <v>977</v>
      </c>
      <c r="AT44" s="14" t="s">
        <v>605</v>
      </c>
    </row>
    <row r="45" spans="1:46" ht="15.75" customHeight="1" x14ac:dyDescent="0.25">
      <c r="A45" s="55" t="s">
        <v>454</v>
      </c>
      <c r="B45" s="7">
        <v>3</v>
      </c>
      <c r="C45" s="4">
        <v>3</v>
      </c>
      <c r="D45" s="3" t="s">
        <v>36</v>
      </c>
      <c r="E45" s="3" t="s">
        <v>31</v>
      </c>
      <c r="F45" s="3" t="s">
        <v>677</v>
      </c>
      <c r="G45" s="4" t="str">
        <f t="shared" si="2"/>
        <v>3.03</v>
      </c>
      <c r="H45" s="3" t="s">
        <v>510</v>
      </c>
      <c r="I45" s="5"/>
      <c r="J45" s="5" t="s">
        <v>148</v>
      </c>
      <c r="K45" s="3" t="str">
        <f t="shared" si="3"/>
        <v>Clustered (O'Connell &amp; Bailey, 2011; Pacifici et al., 2015)</v>
      </c>
      <c r="L45" s="3" t="s">
        <v>148</v>
      </c>
      <c r="M45" s="5" t="s">
        <v>977</v>
      </c>
      <c r="N45" s="5"/>
      <c r="O45" s="3" t="s">
        <v>148</v>
      </c>
      <c r="P45" s="3" t="s">
        <v>148</v>
      </c>
      <c r="Q45" s="3" t="s">
        <v>510</v>
      </c>
      <c r="R45" s="5" t="s">
        <v>510</v>
      </c>
      <c r="S45" s="3"/>
      <c r="T45" s="3"/>
      <c r="U45" s="3"/>
      <c r="V45" s="3"/>
      <c r="W45" s="3"/>
      <c r="X45" s="3"/>
      <c r="Y45" s="3"/>
      <c r="Z45" s="3"/>
      <c r="AA45" s="3"/>
      <c r="AB45" s="3"/>
      <c r="AC45" s="3"/>
      <c r="AD45" s="3"/>
      <c r="AE45" s="3"/>
      <c r="AF45" s="3"/>
      <c r="AG45" s="3"/>
      <c r="AH45" s="3"/>
      <c r="AI45" s="3"/>
      <c r="AJ45" s="3"/>
      <c r="AK45" s="3"/>
      <c r="AL45" s="3"/>
      <c r="AM45" s="3"/>
      <c r="AN45" s="3"/>
      <c r="AO45" s="5"/>
      <c r="AP45" s="5"/>
      <c r="AQ45" s="5" t="s">
        <v>510</v>
      </c>
      <c r="AR45" s="3" t="s">
        <v>151</v>
      </c>
      <c r="AS45" s="3" t="s">
        <v>977</v>
      </c>
      <c r="AT45" s="14" t="s">
        <v>605</v>
      </c>
    </row>
    <row r="46" spans="1:46" ht="15.75" customHeight="1" x14ac:dyDescent="0.25">
      <c r="A46" s="55" t="s">
        <v>454</v>
      </c>
      <c r="B46" s="7">
        <v>3</v>
      </c>
      <c r="C46" s="4">
        <v>4</v>
      </c>
      <c r="D46" s="3" t="s">
        <v>36</v>
      </c>
      <c r="E46" s="3" t="s">
        <v>31</v>
      </c>
      <c r="F46" s="3" t="s">
        <v>678</v>
      </c>
      <c r="G46" s="4" t="str">
        <f t="shared" si="2"/>
        <v>3.04</v>
      </c>
      <c r="H46" s="3" t="s">
        <v>510</v>
      </c>
      <c r="I46" s="5"/>
      <c r="J46" s="5" t="s">
        <v>78</v>
      </c>
      <c r="K46" s="3" t="str">
        <f t="shared" si="3"/>
        <v>Stratified random (Wearn &amp; Glover-Kapfer, 2017)</v>
      </c>
      <c r="L46" s="3" t="s">
        <v>78</v>
      </c>
      <c r="M46" s="5" t="s">
        <v>977</v>
      </c>
      <c r="N46" s="5"/>
      <c r="O46" s="3" t="s">
        <v>78</v>
      </c>
      <c r="P46" s="3" t="s">
        <v>78</v>
      </c>
      <c r="Q46" s="3" t="s">
        <v>510</v>
      </c>
      <c r="R46" s="5" t="s">
        <v>510</v>
      </c>
      <c r="S46" s="3"/>
      <c r="T46" s="3"/>
      <c r="U46" s="3"/>
      <c r="V46" s="3"/>
      <c r="W46" s="3"/>
      <c r="X46" s="3"/>
      <c r="Y46" s="3"/>
      <c r="Z46" s="3"/>
      <c r="AA46" s="3"/>
      <c r="AB46" s="3"/>
      <c r="AC46" s="3"/>
      <c r="AD46" s="3"/>
      <c r="AE46" s="3"/>
      <c r="AF46" s="3"/>
      <c r="AG46" s="3"/>
      <c r="AH46" s="3"/>
      <c r="AI46" s="3"/>
      <c r="AJ46" s="3"/>
      <c r="AK46" s="3"/>
      <c r="AL46" s="3"/>
      <c r="AM46" s="3"/>
      <c r="AN46" s="3"/>
      <c r="AO46" s="5"/>
      <c r="AP46" s="5"/>
      <c r="AQ46" s="5" t="s">
        <v>510</v>
      </c>
      <c r="AR46" s="3" t="s">
        <v>27</v>
      </c>
      <c r="AS46" s="3" t="s">
        <v>977</v>
      </c>
      <c r="AT46" s="14" t="s">
        <v>605</v>
      </c>
    </row>
    <row r="47" spans="1:46" ht="15.75" customHeight="1" x14ac:dyDescent="0.25">
      <c r="A47" s="55" t="s">
        <v>454</v>
      </c>
      <c r="B47" s="7">
        <v>3</v>
      </c>
      <c r="C47" s="4">
        <v>5</v>
      </c>
      <c r="D47" s="7" t="s">
        <v>36</v>
      </c>
      <c r="E47" s="7" t="s">
        <v>113</v>
      </c>
      <c r="F47" s="3" t="s">
        <v>690</v>
      </c>
      <c r="G47" s="4" t="str">
        <f t="shared" si="2"/>
        <v>3.05</v>
      </c>
      <c r="H47" s="3" t="s">
        <v>510</v>
      </c>
      <c r="I47" s="5"/>
      <c r="J47" s="5" t="s">
        <v>160</v>
      </c>
      <c r="K47" s="3" t="str">
        <f t="shared" si="3"/>
        <v>Species-dependent (Wearn &amp; Glover-Kapfer, 2017)</v>
      </c>
      <c r="L47" s="7" t="s">
        <v>160</v>
      </c>
      <c r="M47" s="5" t="s">
        <v>977</v>
      </c>
      <c r="N47" s="5"/>
      <c r="O47" s="7" t="s">
        <v>47</v>
      </c>
      <c r="P47" s="7" t="s">
        <v>160</v>
      </c>
      <c r="Q47" s="3" t="s">
        <v>510</v>
      </c>
      <c r="R47" s="5" t="s">
        <v>979</v>
      </c>
      <c r="S47" s="7"/>
      <c r="T47" s="3"/>
      <c r="U47" s="3"/>
      <c r="V47" s="3"/>
      <c r="W47" s="3"/>
      <c r="X47" s="3"/>
      <c r="Y47" s="3"/>
      <c r="Z47" s="3"/>
      <c r="AA47" s="3"/>
      <c r="AB47" s="3"/>
      <c r="AC47" s="3"/>
      <c r="AD47" s="3"/>
      <c r="AE47" s="3"/>
      <c r="AF47" s="3"/>
      <c r="AG47" s="3"/>
      <c r="AH47" s="3"/>
      <c r="AI47" s="3"/>
      <c r="AJ47" s="3"/>
      <c r="AK47" s="3"/>
      <c r="AL47" s="3"/>
      <c r="AM47" s="3"/>
      <c r="AN47" s="3"/>
      <c r="AO47" s="3" t="s">
        <v>47</v>
      </c>
      <c r="AP47" s="3"/>
      <c r="AQ47" s="5" t="s">
        <v>510</v>
      </c>
      <c r="AR47" s="7" t="s">
        <v>27</v>
      </c>
      <c r="AS47" s="3" t="s">
        <v>977</v>
      </c>
      <c r="AT47" s="14" t="s">
        <v>605</v>
      </c>
    </row>
    <row r="48" spans="1:46" ht="15.75" customHeight="1" x14ac:dyDescent="0.25">
      <c r="A48" s="55" t="s">
        <v>454</v>
      </c>
      <c r="B48" s="7">
        <v>3</v>
      </c>
      <c r="C48" s="4">
        <v>6</v>
      </c>
      <c r="D48" s="7" t="s">
        <v>36</v>
      </c>
      <c r="E48" s="7" t="s">
        <v>113</v>
      </c>
      <c r="F48" s="3" t="s">
        <v>691</v>
      </c>
      <c r="G48" s="4" t="str">
        <f t="shared" si="2"/>
        <v>3.06</v>
      </c>
      <c r="H48" s="3" t="s">
        <v>510</v>
      </c>
      <c r="I48" s="5"/>
      <c r="J48" s="5" t="s">
        <v>985</v>
      </c>
      <c r="K48" s="3" t="str">
        <f t="shared" si="3"/>
        <v>&gt; 1200 (Wearn &amp; Glover-Kapfer, 2017)</v>
      </c>
      <c r="L48" s="7" t="s">
        <v>189</v>
      </c>
      <c r="M48" s="7"/>
      <c r="N48" s="7"/>
      <c r="O48" s="7" t="s">
        <v>191</v>
      </c>
      <c r="P48" s="9" t="s">
        <v>985</v>
      </c>
      <c r="Q48" s="7" t="s">
        <v>190</v>
      </c>
      <c r="R48" s="5" t="s">
        <v>979</v>
      </c>
      <c r="S48" s="7"/>
      <c r="T48" s="3"/>
      <c r="U48" s="3"/>
      <c r="V48" s="3"/>
      <c r="W48" s="3"/>
      <c r="X48" s="3"/>
      <c r="Y48" s="3"/>
      <c r="Z48" s="3"/>
      <c r="AA48" s="3"/>
      <c r="AB48" s="3"/>
      <c r="AC48" s="3"/>
      <c r="AD48" s="3"/>
      <c r="AE48" s="3"/>
      <c r="AF48" s="3"/>
      <c r="AG48" s="3"/>
      <c r="AH48" s="3"/>
      <c r="AI48" s="3"/>
      <c r="AJ48" s="3"/>
      <c r="AK48" s="3"/>
      <c r="AL48" s="3"/>
      <c r="AM48" s="3"/>
      <c r="AN48" s="3"/>
      <c r="AO48" s="7"/>
      <c r="AP48" s="7"/>
      <c r="AQ48" s="5" t="s">
        <v>510</v>
      </c>
      <c r="AR48" s="7" t="s">
        <v>27</v>
      </c>
      <c r="AS48" s="3" t="s">
        <v>977</v>
      </c>
      <c r="AT48" s="14" t="s">
        <v>605</v>
      </c>
    </row>
    <row r="49" spans="1:46" ht="15.75" customHeight="1" x14ac:dyDescent="0.25">
      <c r="A49" s="55" t="s">
        <v>454</v>
      </c>
      <c r="B49" s="7">
        <v>3</v>
      </c>
      <c r="C49" s="4">
        <v>7</v>
      </c>
      <c r="D49" s="7" t="s">
        <v>36</v>
      </c>
      <c r="E49" s="7" t="s">
        <v>113</v>
      </c>
      <c r="F49" s="3" t="s">
        <v>692</v>
      </c>
      <c r="G49" s="4" t="str">
        <f t="shared" si="2"/>
        <v>3.07</v>
      </c>
      <c r="H49" s="3" t="s">
        <v>510</v>
      </c>
      <c r="I49" s="5"/>
      <c r="J49" s="5" t="s">
        <v>986</v>
      </c>
      <c r="K49" s="3" t="str">
        <f t="shared" si="3"/>
        <v>&gt; 1000 (Mackenzie &amp; Royle, 2005; Guillera-Arroita et al., 2010; O'Brien, 2010; Shannon et al., 2014)</v>
      </c>
      <c r="L49" s="7" t="s">
        <v>199</v>
      </c>
      <c r="M49" s="7"/>
      <c r="N49" s="7"/>
      <c r="O49" s="7" t="s">
        <v>200</v>
      </c>
      <c r="P49" s="7" t="s">
        <v>986</v>
      </c>
      <c r="Q49" s="7" t="s">
        <v>190</v>
      </c>
      <c r="R49" s="5" t="s">
        <v>979</v>
      </c>
      <c r="S49" s="7"/>
      <c r="T49" s="3"/>
      <c r="U49" s="3"/>
      <c r="V49" s="3"/>
      <c r="W49" s="3"/>
      <c r="X49" s="3"/>
      <c r="Y49" s="3"/>
      <c r="Z49" s="3"/>
      <c r="AA49" s="3"/>
      <c r="AB49" s="3"/>
      <c r="AC49" s="3"/>
      <c r="AD49" s="3"/>
      <c r="AE49" s="3"/>
      <c r="AF49" s="3"/>
      <c r="AG49" s="3"/>
      <c r="AH49" s="3"/>
      <c r="AI49" s="3"/>
      <c r="AJ49" s="3"/>
      <c r="AK49" s="3"/>
      <c r="AL49" s="3"/>
      <c r="AM49" s="3"/>
      <c r="AN49" s="3"/>
      <c r="AO49" s="7"/>
      <c r="AP49" s="7"/>
      <c r="AQ49" s="5" t="s">
        <v>510</v>
      </c>
      <c r="AR49" s="7" t="s">
        <v>35</v>
      </c>
      <c r="AS49" s="3" t="s">
        <v>977</v>
      </c>
      <c r="AT49" s="14" t="s">
        <v>605</v>
      </c>
    </row>
    <row r="50" spans="1:46" ht="15.75" customHeight="1" x14ac:dyDescent="0.25">
      <c r="A50" s="55" t="s">
        <v>454</v>
      </c>
      <c r="B50" s="7">
        <v>3</v>
      </c>
      <c r="C50" s="4">
        <v>8</v>
      </c>
      <c r="D50" s="7" t="s">
        <v>36</v>
      </c>
      <c r="E50" s="7" t="s">
        <v>113</v>
      </c>
      <c r="F50" s="3" t="s">
        <v>693</v>
      </c>
      <c r="G50" s="4" t="str">
        <f t="shared" si="2"/>
        <v>3.08</v>
      </c>
      <c r="H50" s="3" t="s">
        <v>645</v>
      </c>
      <c r="I50" s="7"/>
      <c r="J50" s="5" t="s">
        <v>1062</v>
      </c>
      <c r="K50" s="3" t="str">
        <f t="shared" si="3"/>
        <v>&gt; 5000 (Shannon et al., 2014)</v>
      </c>
      <c r="L50" s="7" t="s">
        <v>168</v>
      </c>
      <c r="M50" s="5"/>
      <c r="N50" s="5"/>
      <c r="O50" s="7" t="s">
        <v>169</v>
      </c>
      <c r="P50" s="7" t="s">
        <v>1062</v>
      </c>
      <c r="Q50" s="7" t="s">
        <v>1061</v>
      </c>
      <c r="R50" s="5" t="s">
        <v>979</v>
      </c>
      <c r="S50" s="7"/>
      <c r="T50" s="3"/>
      <c r="U50" s="3"/>
      <c r="V50" s="3" t="s">
        <v>12</v>
      </c>
      <c r="W50" s="3"/>
      <c r="X50" s="3"/>
      <c r="Y50" s="3" t="s">
        <v>14</v>
      </c>
      <c r="Z50" s="3"/>
      <c r="AA50" s="3"/>
      <c r="AB50" s="3"/>
      <c r="AC50" s="3"/>
      <c r="AD50" s="3"/>
      <c r="AE50" s="3"/>
      <c r="AF50" s="3"/>
      <c r="AG50" s="3"/>
      <c r="AH50" s="3"/>
      <c r="AI50" s="3"/>
      <c r="AJ50" s="3"/>
      <c r="AK50" s="3"/>
      <c r="AL50" s="3"/>
      <c r="AM50" s="3"/>
      <c r="AN50" s="3"/>
      <c r="AO50" s="5"/>
      <c r="AP50" s="5"/>
      <c r="AQ50" s="5" t="s">
        <v>510</v>
      </c>
      <c r="AR50" s="7" t="s">
        <v>167</v>
      </c>
      <c r="AS50" s="3" t="s">
        <v>977</v>
      </c>
      <c r="AT50" s="14" t="s">
        <v>605</v>
      </c>
    </row>
    <row r="51" spans="1:46" ht="15.75" customHeight="1" x14ac:dyDescent="0.25">
      <c r="A51" s="55" t="s">
        <v>454</v>
      </c>
      <c r="B51" s="7">
        <v>3</v>
      </c>
      <c r="C51" s="4">
        <v>9</v>
      </c>
      <c r="D51" s="3" t="s">
        <v>36</v>
      </c>
      <c r="E51" s="3" t="s">
        <v>116</v>
      </c>
      <c r="F51" s="3" t="s">
        <v>679</v>
      </c>
      <c r="G51" s="4" t="str">
        <f t="shared" si="2"/>
        <v>3.09</v>
      </c>
      <c r="H51" s="3" t="s">
        <v>629</v>
      </c>
      <c r="I51" s="3"/>
      <c r="J51" s="5" t="s">
        <v>157</v>
      </c>
      <c r="K51" s="3" t="str">
        <f t="shared" si="3"/>
        <v>&gt; home range diameter (Wearn &amp; Glover-Kapfer, 2017)</v>
      </c>
      <c r="L51" s="3" t="s">
        <v>158</v>
      </c>
      <c r="M51" s="7" t="s">
        <v>1060</v>
      </c>
      <c r="N51" s="7"/>
      <c r="O51" s="3" t="s">
        <v>463</v>
      </c>
      <c r="P51" s="3" t="s">
        <v>157</v>
      </c>
      <c r="Q51" s="3" t="s">
        <v>1004</v>
      </c>
      <c r="R51" s="5" t="s">
        <v>1006</v>
      </c>
      <c r="S51" s="3"/>
      <c r="T51" s="3"/>
      <c r="U51" s="3"/>
      <c r="V51" s="3"/>
      <c r="W51" s="3"/>
      <c r="X51" s="3"/>
      <c r="Y51" s="3"/>
      <c r="Z51" s="3"/>
      <c r="AA51" s="3"/>
      <c r="AB51" s="3"/>
      <c r="AC51" s="3"/>
      <c r="AD51" s="3"/>
      <c r="AE51" s="3"/>
      <c r="AF51" s="3"/>
      <c r="AG51" s="3"/>
      <c r="AH51" s="3" t="s">
        <v>1002</v>
      </c>
      <c r="AI51" s="3"/>
      <c r="AJ51" s="3"/>
      <c r="AK51" s="3"/>
      <c r="AL51" s="3"/>
      <c r="AM51" s="3"/>
      <c r="AN51" s="3"/>
      <c r="AO51" s="5"/>
      <c r="AP51" s="5"/>
      <c r="AQ51" s="5" t="s">
        <v>510</v>
      </c>
      <c r="AR51" s="3" t="s">
        <v>27</v>
      </c>
      <c r="AS51" s="3" t="s">
        <v>1139</v>
      </c>
      <c r="AT51" s="14" t="s">
        <v>605</v>
      </c>
    </row>
    <row r="52" spans="1:46" ht="15.75" customHeight="1" x14ac:dyDescent="0.25">
      <c r="A52" s="55" t="s">
        <v>454</v>
      </c>
      <c r="B52" s="7">
        <v>3</v>
      </c>
      <c r="C52" s="4">
        <v>10</v>
      </c>
      <c r="D52" s="3" t="s">
        <v>36</v>
      </c>
      <c r="E52" s="3" t="s">
        <v>116</v>
      </c>
      <c r="F52" s="3" t="s">
        <v>680</v>
      </c>
      <c r="G52" s="4" t="str">
        <f t="shared" si="2"/>
        <v>3.10</v>
      </c>
      <c r="H52" s="3" t="s">
        <v>628</v>
      </c>
      <c r="I52" s="3"/>
      <c r="J52" s="5" t="s">
        <v>1059</v>
      </c>
      <c r="K52" s="3" t="str">
        <f t="shared" si="3"/>
        <v>≥ 1 km is typical (Wearn &amp; Glover-Kapfer, 2017; Wearn &amp; Glover-Kapfer, 2017)</v>
      </c>
      <c r="L52" s="3" t="s">
        <v>292</v>
      </c>
      <c r="M52" s="5" t="s">
        <v>1028</v>
      </c>
      <c r="N52" s="5"/>
      <c r="O52" s="3" t="s">
        <v>286</v>
      </c>
      <c r="P52" s="3" t="s">
        <v>1059</v>
      </c>
      <c r="Q52" s="3" t="s">
        <v>1058</v>
      </c>
      <c r="R52" s="5" t="s">
        <v>1027</v>
      </c>
      <c r="S52" s="3"/>
      <c r="T52" s="3"/>
      <c r="U52" s="3"/>
      <c r="V52" s="3"/>
      <c r="W52" s="3"/>
      <c r="X52" s="3"/>
      <c r="Y52" s="3"/>
      <c r="Z52" s="3"/>
      <c r="AA52" s="3"/>
      <c r="AB52" s="3"/>
      <c r="AC52" s="3"/>
      <c r="AD52" s="3"/>
      <c r="AE52" s="3"/>
      <c r="AF52" s="3"/>
      <c r="AG52" s="3"/>
      <c r="AH52" s="3" t="s">
        <v>1002</v>
      </c>
      <c r="AI52" s="3"/>
      <c r="AJ52" s="3"/>
      <c r="AK52" s="3"/>
      <c r="AL52" s="3"/>
      <c r="AM52" s="3"/>
      <c r="AN52" s="3"/>
      <c r="AO52" s="5"/>
      <c r="AP52" s="5"/>
      <c r="AQ52" s="5" t="s">
        <v>510</v>
      </c>
      <c r="AR52" s="3" t="s">
        <v>291</v>
      </c>
      <c r="AS52" s="3" t="s">
        <v>977</v>
      </c>
      <c r="AT52" s="14" t="s">
        <v>605</v>
      </c>
    </row>
    <row r="53" spans="1:46" ht="15.75" customHeight="1" x14ac:dyDescent="0.25">
      <c r="A53" s="55" t="s">
        <v>454</v>
      </c>
      <c r="B53" s="7">
        <v>3</v>
      </c>
      <c r="C53" s="4">
        <v>11</v>
      </c>
      <c r="D53" s="3" t="s">
        <v>36</v>
      </c>
      <c r="E53" s="3" t="s">
        <v>115</v>
      </c>
      <c r="F53" s="3" t="s">
        <v>688</v>
      </c>
      <c r="G53" s="4" t="str">
        <f t="shared" si="2"/>
        <v>3.11</v>
      </c>
      <c r="H53" s="3" t="s">
        <v>631</v>
      </c>
      <c r="I53" s="3"/>
      <c r="J53" s="5" t="s">
        <v>981</v>
      </c>
      <c r="K53" s="3" t="str">
        <f t="shared" si="3"/>
        <v>≥ 30 (Mackenzie &amp; Royle, 2005; Guillera-Arroita et al., 2010; Shannon et al., 2014)</v>
      </c>
      <c r="L53" s="3" t="s">
        <v>243</v>
      </c>
      <c r="M53" s="3"/>
      <c r="N53" s="3"/>
      <c r="O53" s="3" t="s">
        <v>240</v>
      </c>
      <c r="P53" s="3" t="s">
        <v>981</v>
      </c>
      <c r="Q53" s="3" t="s">
        <v>190</v>
      </c>
      <c r="R53" s="5" t="s">
        <v>979</v>
      </c>
      <c r="S53" s="3"/>
      <c r="T53" s="3"/>
      <c r="U53" s="3"/>
      <c r="V53" s="3" t="s">
        <v>12</v>
      </c>
      <c r="W53" s="3"/>
      <c r="X53" s="3"/>
      <c r="Y53" s="3"/>
      <c r="Z53" s="3"/>
      <c r="AA53" s="3"/>
      <c r="AB53" s="3"/>
      <c r="AC53" s="3"/>
      <c r="AD53" s="3"/>
      <c r="AE53" s="3"/>
      <c r="AF53" s="3"/>
      <c r="AG53" s="3"/>
      <c r="AH53" s="3"/>
      <c r="AI53" s="3"/>
      <c r="AJ53" s="3"/>
      <c r="AK53" s="3"/>
      <c r="AL53" s="3"/>
      <c r="AM53" s="3"/>
      <c r="AN53" s="3"/>
      <c r="AO53" s="3"/>
      <c r="AP53" s="3"/>
      <c r="AQ53" s="5" t="s">
        <v>510</v>
      </c>
      <c r="AR53" s="3" t="s">
        <v>242</v>
      </c>
      <c r="AS53" s="3" t="s">
        <v>977</v>
      </c>
      <c r="AT53" s="14" t="s">
        <v>605</v>
      </c>
    </row>
    <row r="54" spans="1:46" ht="15.75" customHeight="1" x14ac:dyDescent="0.25">
      <c r="A54" s="55" t="s">
        <v>454</v>
      </c>
      <c r="B54" s="7">
        <v>3</v>
      </c>
      <c r="C54" s="4">
        <v>12</v>
      </c>
      <c r="D54" s="3" t="s">
        <v>36</v>
      </c>
      <c r="E54" s="3" t="s">
        <v>115</v>
      </c>
      <c r="F54" s="3" t="s">
        <v>689</v>
      </c>
      <c r="G54" s="4" t="str">
        <f t="shared" si="2"/>
        <v>3.12</v>
      </c>
      <c r="H54" s="3" t="s">
        <v>632</v>
      </c>
      <c r="I54" s="3"/>
      <c r="J54" s="5" t="s">
        <v>1057</v>
      </c>
      <c r="K54" s="3" t="str">
        <f t="shared" si="3"/>
        <v>80-100 (Shannon et al., 2014)</v>
      </c>
      <c r="L54" s="3" t="s">
        <v>215</v>
      </c>
      <c r="M54" s="5"/>
      <c r="N54" s="5"/>
      <c r="O54" s="3" t="s">
        <v>216</v>
      </c>
      <c r="P54" s="3" t="s">
        <v>1057</v>
      </c>
      <c r="Q54" s="3" t="s">
        <v>983</v>
      </c>
      <c r="R54" s="5" t="s">
        <v>979</v>
      </c>
      <c r="S54" s="3"/>
      <c r="T54" s="3"/>
      <c r="U54" s="3"/>
      <c r="V54" s="3" t="s">
        <v>12</v>
      </c>
      <c r="W54" s="3"/>
      <c r="X54" s="3"/>
      <c r="Y54" s="3"/>
      <c r="Z54" s="3"/>
      <c r="AA54" s="3"/>
      <c r="AB54" s="3"/>
      <c r="AC54" s="3"/>
      <c r="AD54" s="3"/>
      <c r="AE54" s="3"/>
      <c r="AF54" s="3"/>
      <c r="AG54" s="3"/>
      <c r="AH54" s="3"/>
      <c r="AI54" s="3"/>
      <c r="AJ54" s="3"/>
      <c r="AK54" s="3"/>
      <c r="AL54" s="3"/>
      <c r="AM54" s="3"/>
      <c r="AN54" s="3"/>
      <c r="AO54" s="5"/>
      <c r="AP54" s="5"/>
      <c r="AQ54" s="5" t="s">
        <v>510</v>
      </c>
      <c r="AR54" s="3" t="s">
        <v>167</v>
      </c>
      <c r="AS54" s="3" t="s">
        <v>977</v>
      </c>
      <c r="AT54" s="14" t="s">
        <v>605</v>
      </c>
    </row>
    <row r="55" spans="1:46" ht="15.75" customHeight="1" x14ac:dyDescent="0.25">
      <c r="A55" s="55" t="s">
        <v>454</v>
      </c>
      <c r="B55" s="7">
        <v>3</v>
      </c>
      <c r="C55" s="4">
        <v>13</v>
      </c>
      <c r="D55" s="5" t="s">
        <v>36</v>
      </c>
      <c r="E55" s="3" t="s">
        <v>108</v>
      </c>
      <c r="F55" s="3" t="s">
        <v>681</v>
      </c>
      <c r="G55" s="4" t="str">
        <f t="shared" si="2"/>
        <v>3.13</v>
      </c>
      <c r="H55" s="3" t="s">
        <v>609</v>
      </c>
      <c r="I55" s="3"/>
      <c r="J55" s="5" t="s">
        <v>1150</v>
      </c>
      <c r="K55" s="3" t="str">
        <f t="shared" si="3"/>
        <v>&lt;b&gt;&gt; 40 (minumum)&lt;/b&gt; (Wearn &amp; Glover-Kapfer, 2017)</v>
      </c>
      <c r="L55" s="5" t="s">
        <v>385</v>
      </c>
      <c r="M55" s="3" t="s">
        <v>145</v>
      </c>
      <c r="N55" s="3" t="b">
        <v>1</v>
      </c>
      <c r="O55" s="5">
        <v>40</v>
      </c>
      <c r="P55" s="5" t="s">
        <v>1056</v>
      </c>
      <c r="Q55" s="3" t="s">
        <v>510</v>
      </c>
      <c r="R55" s="5" t="s">
        <v>995</v>
      </c>
      <c r="S55" s="5"/>
      <c r="T55" s="3"/>
      <c r="U55" s="3"/>
      <c r="V55" s="3"/>
      <c r="W55" s="3"/>
      <c r="X55" s="3"/>
      <c r="Y55" s="3"/>
      <c r="Z55" s="3"/>
      <c r="AA55" s="3"/>
      <c r="AB55" s="3"/>
      <c r="AC55" s="3"/>
      <c r="AD55" s="3"/>
      <c r="AE55" s="3"/>
      <c r="AF55" s="3"/>
      <c r="AG55" s="3"/>
      <c r="AH55" s="3"/>
      <c r="AI55" s="3" t="s">
        <v>599</v>
      </c>
      <c r="AJ55" s="3"/>
      <c r="AK55" s="3"/>
      <c r="AL55" s="3"/>
      <c r="AM55" s="3"/>
      <c r="AN55" s="3"/>
      <c r="AO55" s="3"/>
      <c r="AP55" s="3"/>
      <c r="AQ55" s="5" t="s">
        <v>510</v>
      </c>
      <c r="AR55" s="5" t="s">
        <v>27</v>
      </c>
      <c r="AS55" s="3" t="s">
        <v>977</v>
      </c>
      <c r="AT55" s="14" t="s">
        <v>605</v>
      </c>
    </row>
    <row r="56" spans="1:46" ht="15.75" customHeight="1" x14ac:dyDescent="0.25">
      <c r="A56" s="55" t="s">
        <v>454</v>
      </c>
      <c r="B56" s="7">
        <v>3</v>
      </c>
      <c r="C56" s="4">
        <v>14</v>
      </c>
      <c r="D56" s="5" t="s">
        <v>36</v>
      </c>
      <c r="E56" s="3" t="s">
        <v>108</v>
      </c>
      <c r="F56" s="3" t="s">
        <v>682</v>
      </c>
      <c r="G56" s="4" t="str">
        <f t="shared" si="2"/>
        <v>3.14</v>
      </c>
      <c r="H56" s="3" t="s">
        <v>510</v>
      </c>
      <c r="I56" s="3"/>
      <c r="J56" s="5" t="s">
        <v>1055</v>
      </c>
      <c r="K56" s="3" t="str">
        <f t="shared" si="3"/>
        <v>Ideally ≥ 100 (Mackenzie &amp; Royle, 2005; Guillera-Arroita et al., 2010; Shannon et al., 2014)</v>
      </c>
      <c r="L56" s="5" t="s">
        <v>268</v>
      </c>
      <c r="M56" s="7" t="s">
        <v>990</v>
      </c>
      <c r="N56" s="7"/>
      <c r="O56" s="5" t="s">
        <v>269</v>
      </c>
      <c r="P56" s="5" t="s">
        <v>1055</v>
      </c>
      <c r="Q56" s="3" t="s">
        <v>510</v>
      </c>
      <c r="R56" s="5" t="s">
        <v>995</v>
      </c>
      <c r="S56" s="5"/>
      <c r="T56" s="3"/>
      <c r="U56" s="3"/>
      <c r="V56" s="3"/>
      <c r="W56" s="3"/>
      <c r="X56" s="3"/>
      <c r="Y56" s="3"/>
      <c r="Z56" s="3"/>
      <c r="AA56" s="3"/>
      <c r="AB56" s="3"/>
      <c r="AC56" s="3"/>
      <c r="AD56" s="3"/>
      <c r="AE56" s="3"/>
      <c r="AF56" s="3"/>
      <c r="AG56" s="3"/>
      <c r="AH56" s="3"/>
      <c r="AI56" s="3"/>
      <c r="AJ56" s="3"/>
      <c r="AK56" s="3"/>
      <c r="AL56" s="3"/>
      <c r="AM56" s="3"/>
      <c r="AN56" s="3"/>
      <c r="AO56" s="5"/>
      <c r="AP56" s="5"/>
      <c r="AQ56" s="5" t="s">
        <v>510</v>
      </c>
      <c r="AR56" s="5" t="s">
        <v>242</v>
      </c>
      <c r="AS56" s="3" t="s">
        <v>977</v>
      </c>
      <c r="AT56" s="14" t="s">
        <v>605</v>
      </c>
    </row>
    <row r="57" spans="1:46" ht="15.75" customHeight="1" x14ac:dyDescent="0.25">
      <c r="A57" s="55" t="s">
        <v>454</v>
      </c>
      <c r="B57" s="7">
        <v>3</v>
      </c>
      <c r="C57" s="4">
        <v>15</v>
      </c>
      <c r="D57" s="5" t="s">
        <v>36</v>
      </c>
      <c r="E57" s="3" t="s">
        <v>108</v>
      </c>
      <c r="F57" s="3" t="s">
        <v>683</v>
      </c>
      <c r="G57" s="4" t="str">
        <f t="shared" si="2"/>
        <v>3.15</v>
      </c>
      <c r="H57" s="3" t="s">
        <v>510</v>
      </c>
      <c r="I57" s="5"/>
      <c r="J57" s="5" t="s">
        <v>159</v>
      </c>
      <c r="K57" s="3" t="str">
        <f t="shared" si="3"/>
        <v>&gt; 60; species-dependent (Rovero et al., 2013)</v>
      </c>
      <c r="L57" s="5" t="s">
        <v>159</v>
      </c>
      <c r="M57" s="5" t="s">
        <v>1054</v>
      </c>
      <c r="N57" s="5"/>
      <c r="O57" s="5" t="s">
        <v>161</v>
      </c>
      <c r="P57" s="5" t="s">
        <v>159</v>
      </c>
      <c r="Q57" s="3" t="s">
        <v>510</v>
      </c>
      <c r="R57" s="5" t="s">
        <v>995</v>
      </c>
      <c r="S57" s="5"/>
      <c r="T57" s="3"/>
      <c r="U57" s="3"/>
      <c r="V57" s="3"/>
      <c r="W57" s="3"/>
      <c r="X57" s="3"/>
      <c r="Y57" s="3"/>
      <c r="Z57" s="3"/>
      <c r="AA57" s="3"/>
      <c r="AB57" s="3"/>
      <c r="AC57" s="3"/>
      <c r="AD57" s="3"/>
      <c r="AE57" s="3"/>
      <c r="AF57" s="3"/>
      <c r="AG57" s="3"/>
      <c r="AH57" s="3"/>
      <c r="AI57" s="3"/>
      <c r="AJ57" s="3"/>
      <c r="AK57" s="3"/>
      <c r="AL57" s="3"/>
      <c r="AM57" s="3"/>
      <c r="AN57" s="3"/>
      <c r="AO57" s="3" t="s">
        <v>47</v>
      </c>
      <c r="AP57" s="3"/>
      <c r="AQ57" s="5" t="s">
        <v>510</v>
      </c>
      <c r="AR57" s="5" t="s">
        <v>39</v>
      </c>
      <c r="AS57" s="3" t="s">
        <v>977</v>
      </c>
      <c r="AT57" s="14" t="s">
        <v>605</v>
      </c>
    </row>
    <row r="58" spans="1:46" ht="15.75" customHeight="1" x14ac:dyDescent="0.25">
      <c r="A58" s="55" t="s">
        <v>454</v>
      </c>
      <c r="B58" s="7">
        <v>3</v>
      </c>
      <c r="C58" s="4">
        <v>16</v>
      </c>
      <c r="D58" s="5" t="s">
        <v>36</v>
      </c>
      <c r="E58" s="3" t="s">
        <v>108</v>
      </c>
      <c r="F58" s="3" t="s">
        <v>684</v>
      </c>
      <c r="G58" s="4" t="str">
        <f t="shared" si="2"/>
        <v>3.16</v>
      </c>
      <c r="H58" s="3" t="s">
        <v>635</v>
      </c>
      <c r="I58" s="5"/>
      <c r="J58" s="5" t="s">
        <v>1053</v>
      </c>
      <c r="K58" s="3" t="str">
        <f t="shared" si="3"/>
        <v>&lt; 20 (Kays et al., 2020)</v>
      </c>
      <c r="L58" s="5" t="s">
        <v>319</v>
      </c>
      <c r="M58" s="5"/>
      <c r="N58" s="5"/>
      <c r="O58" s="5" t="s">
        <v>320</v>
      </c>
      <c r="P58" s="5" t="s">
        <v>1053</v>
      </c>
      <c r="Q58" s="5" t="s">
        <v>1051</v>
      </c>
      <c r="R58" s="5" t="s">
        <v>995</v>
      </c>
      <c r="S58" s="5"/>
      <c r="T58" s="3"/>
      <c r="U58" s="3"/>
      <c r="V58" s="3"/>
      <c r="W58" s="3"/>
      <c r="X58" s="3"/>
      <c r="Y58" s="3" t="s">
        <v>14</v>
      </c>
      <c r="Z58" s="3"/>
      <c r="AA58" s="3"/>
      <c r="AB58" s="3"/>
      <c r="AC58" s="3"/>
      <c r="AD58" s="3"/>
      <c r="AE58" s="3"/>
      <c r="AF58" s="3"/>
      <c r="AG58" s="3"/>
      <c r="AH58" s="3"/>
      <c r="AI58" s="3"/>
      <c r="AJ58" s="3"/>
      <c r="AK58" s="3"/>
      <c r="AL58" s="3"/>
      <c r="AM58" s="3"/>
      <c r="AN58" s="3"/>
      <c r="AO58" s="5"/>
      <c r="AP58" s="5"/>
      <c r="AQ58" s="5" t="s">
        <v>510</v>
      </c>
      <c r="AR58" s="5" t="s">
        <v>186</v>
      </c>
      <c r="AS58" s="3" t="s">
        <v>977</v>
      </c>
      <c r="AT58" s="14" t="s">
        <v>605</v>
      </c>
    </row>
    <row r="59" spans="1:46" ht="15.75" customHeight="1" x14ac:dyDescent="0.25">
      <c r="A59" s="55" t="s">
        <v>454</v>
      </c>
      <c r="B59" s="7">
        <v>3</v>
      </c>
      <c r="C59" s="4">
        <v>17</v>
      </c>
      <c r="D59" s="5" t="s">
        <v>36</v>
      </c>
      <c r="E59" s="3" t="s">
        <v>108</v>
      </c>
      <c r="F59" s="3" t="s">
        <v>685</v>
      </c>
      <c r="G59" s="4" t="str">
        <f t="shared" si="2"/>
        <v>3.17</v>
      </c>
      <c r="H59" s="3" t="s">
        <v>635</v>
      </c>
      <c r="I59" s="5"/>
      <c r="J59" s="5" t="s">
        <v>1052</v>
      </c>
      <c r="K59" s="3" t="str">
        <f t="shared" si="3"/>
        <v>≤ 30 (Shannon et al., 2014)</v>
      </c>
      <c r="L59" s="5" t="s">
        <v>331</v>
      </c>
      <c r="M59" s="5"/>
      <c r="N59" s="5"/>
      <c r="O59" s="5" t="s">
        <v>332</v>
      </c>
      <c r="P59" s="5" t="s">
        <v>1052</v>
      </c>
      <c r="Q59" s="5" t="s">
        <v>1051</v>
      </c>
      <c r="R59" s="5" t="s">
        <v>995</v>
      </c>
      <c r="S59" s="5"/>
      <c r="T59" s="3"/>
      <c r="U59" s="3"/>
      <c r="V59" s="3"/>
      <c r="W59" s="3"/>
      <c r="X59" s="3"/>
      <c r="Y59" s="3" t="s">
        <v>14</v>
      </c>
      <c r="Z59" s="3"/>
      <c r="AA59" s="3"/>
      <c r="AB59" s="3"/>
      <c r="AC59" s="3"/>
      <c r="AD59" s="3"/>
      <c r="AE59" s="3"/>
      <c r="AF59" s="3"/>
      <c r="AG59" s="3"/>
      <c r="AH59" s="3"/>
      <c r="AI59" s="3"/>
      <c r="AJ59" s="3"/>
      <c r="AK59" s="3"/>
      <c r="AL59" s="3"/>
      <c r="AM59" s="3"/>
      <c r="AN59" s="3"/>
      <c r="AO59" s="5"/>
      <c r="AP59" s="5"/>
      <c r="AQ59" s="5" t="s">
        <v>510</v>
      </c>
      <c r="AR59" s="5" t="s">
        <v>167</v>
      </c>
      <c r="AS59" s="3" t="s">
        <v>977</v>
      </c>
      <c r="AT59" s="14" t="s">
        <v>605</v>
      </c>
    </row>
    <row r="60" spans="1:46" ht="15.75" customHeight="1" x14ac:dyDescent="0.25">
      <c r="A60" s="55" t="s">
        <v>454</v>
      </c>
      <c r="B60" s="7">
        <v>3</v>
      </c>
      <c r="C60" s="4">
        <v>18</v>
      </c>
      <c r="D60" s="5" t="s">
        <v>36</v>
      </c>
      <c r="E60" s="3" t="s">
        <v>108</v>
      </c>
      <c r="F60" s="3" t="s">
        <v>686</v>
      </c>
      <c r="G60" s="4" t="str">
        <f t="shared" si="2"/>
        <v>3.18</v>
      </c>
      <c r="H60" s="3" t="s">
        <v>637</v>
      </c>
      <c r="I60" s="5"/>
      <c r="J60" s="5" t="s">
        <v>1050</v>
      </c>
      <c r="K60" s="3" t="str">
        <f t="shared" si="3"/>
        <v>&gt; 150 (Kays et al., 2020)</v>
      </c>
      <c r="L60" s="5" t="s">
        <v>187</v>
      </c>
      <c r="M60" s="5"/>
      <c r="N60" s="5"/>
      <c r="O60" s="5" t="s">
        <v>188</v>
      </c>
      <c r="P60" s="5" t="s">
        <v>1050</v>
      </c>
      <c r="Q60" s="5" t="s">
        <v>1049</v>
      </c>
      <c r="R60" s="5" t="s">
        <v>995</v>
      </c>
      <c r="S60" s="5"/>
      <c r="T60" s="3"/>
      <c r="U60" s="3"/>
      <c r="V60" s="3"/>
      <c r="W60" s="3"/>
      <c r="X60" s="3"/>
      <c r="Y60" s="3" t="s">
        <v>14</v>
      </c>
      <c r="Z60" s="3"/>
      <c r="AA60" s="3"/>
      <c r="AB60" s="3"/>
      <c r="AC60" s="3"/>
      <c r="AD60" s="3"/>
      <c r="AE60" s="3"/>
      <c r="AF60" s="3"/>
      <c r="AG60" s="3"/>
      <c r="AH60" s="3"/>
      <c r="AI60" s="3"/>
      <c r="AJ60" s="3"/>
      <c r="AK60" s="3"/>
      <c r="AL60" s="3"/>
      <c r="AM60" s="3"/>
      <c r="AN60" s="3"/>
      <c r="AO60" s="5"/>
      <c r="AP60" s="5"/>
      <c r="AQ60" s="5" t="s">
        <v>510</v>
      </c>
      <c r="AR60" s="5" t="s">
        <v>186</v>
      </c>
      <c r="AS60" s="3" t="s">
        <v>977</v>
      </c>
      <c r="AT60" s="14" t="s">
        <v>605</v>
      </c>
    </row>
    <row r="61" spans="1:46" ht="15.75" customHeight="1" x14ac:dyDescent="0.25">
      <c r="A61" s="55" t="s">
        <v>454</v>
      </c>
      <c r="B61" s="7">
        <v>3</v>
      </c>
      <c r="C61" s="4">
        <v>19</v>
      </c>
      <c r="D61" s="5" t="s">
        <v>36</v>
      </c>
      <c r="E61" s="3" t="s">
        <v>108</v>
      </c>
      <c r="F61" s="3" t="s">
        <v>687</v>
      </c>
      <c r="G61" s="4" t="str">
        <f t="shared" si="2"/>
        <v>3.19</v>
      </c>
      <c r="H61" s="3" t="s">
        <v>636</v>
      </c>
      <c r="I61" s="5"/>
      <c r="J61" s="5" t="s">
        <v>1048</v>
      </c>
      <c r="K61" s="3" t="str">
        <f t="shared" si="3"/>
        <v>30-60 (Shannon et al., 2014)</v>
      </c>
      <c r="L61" s="5" t="s">
        <v>237</v>
      </c>
      <c r="M61" s="5"/>
      <c r="N61" s="5"/>
      <c r="O61" s="5" t="s">
        <v>238</v>
      </c>
      <c r="P61" s="5" t="s">
        <v>1048</v>
      </c>
      <c r="Q61" s="5" t="s">
        <v>1047</v>
      </c>
      <c r="R61" s="5" t="s">
        <v>995</v>
      </c>
      <c r="S61" s="5"/>
      <c r="T61" s="3"/>
      <c r="U61" s="3"/>
      <c r="V61" s="3"/>
      <c r="W61" s="3"/>
      <c r="X61" s="3"/>
      <c r="Y61" s="3" t="s">
        <v>14</v>
      </c>
      <c r="Z61" s="3"/>
      <c r="AA61" s="3"/>
      <c r="AB61" s="3"/>
      <c r="AC61" s="3"/>
      <c r="AD61" s="3"/>
      <c r="AE61" s="3"/>
      <c r="AF61" s="3"/>
      <c r="AG61" s="3"/>
      <c r="AH61" s="3"/>
      <c r="AI61" s="3"/>
      <c r="AJ61" s="3"/>
      <c r="AK61" s="3"/>
      <c r="AL61" s="3"/>
      <c r="AM61" s="3"/>
      <c r="AN61" s="3"/>
      <c r="AO61" s="5"/>
      <c r="AP61" s="5"/>
      <c r="AQ61" s="5" t="s">
        <v>510</v>
      </c>
      <c r="AR61" s="5" t="s">
        <v>167</v>
      </c>
      <c r="AS61" s="3" t="s">
        <v>977</v>
      </c>
      <c r="AT61" s="14" t="s">
        <v>605</v>
      </c>
    </row>
    <row r="62" spans="1:46" ht="15.75" customHeight="1" x14ac:dyDescent="0.25">
      <c r="A62" s="55" t="s">
        <v>454</v>
      </c>
      <c r="B62" s="7">
        <v>3</v>
      </c>
      <c r="C62" s="4">
        <v>20</v>
      </c>
      <c r="D62" s="5" t="s">
        <v>36</v>
      </c>
      <c r="E62" s="3" t="s">
        <v>120</v>
      </c>
      <c r="F62" s="3" t="s">
        <v>694</v>
      </c>
      <c r="G62" s="4" t="str">
        <f t="shared" si="2"/>
        <v>3.20</v>
      </c>
      <c r="H62" s="3" t="s">
        <v>510</v>
      </c>
      <c r="I62" s="5"/>
      <c r="J62" s="5" t="s">
        <v>160</v>
      </c>
      <c r="K62" s="3" t="str">
        <f t="shared" si="3"/>
        <v>Species-dependent (Guillera-Arroita et al., 2010)</v>
      </c>
      <c r="L62" s="5" t="s">
        <v>160</v>
      </c>
      <c r="M62" s="5" t="s">
        <v>1023</v>
      </c>
      <c r="N62" s="5"/>
      <c r="O62" s="5" t="s">
        <v>47</v>
      </c>
      <c r="P62" s="5" t="s">
        <v>160</v>
      </c>
      <c r="Q62" s="3" t="s">
        <v>510</v>
      </c>
      <c r="R62" s="5" t="s">
        <v>510</v>
      </c>
      <c r="S62" s="5"/>
      <c r="T62" s="3"/>
      <c r="U62" s="3"/>
      <c r="V62" s="3"/>
      <c r="W62" s="3"/>
      <c r="X62" s="3"/>
      <c r="Y62" s="3"/>
      <c r="Z62" s="3"/>
      <c r="AA62" s="3"/>
      <c r="AB62" s="3"/>
      <c r="AC62" s="3"/>
      <c r="AD62" s="3"/>
      <c r="AE62" s="3"/>
      <c r="AF62" s="3"/>
      <c r="AG62" s="3"/>
      <c r="AH62" s="3"/>
      <c r="AI62" s="3"/>
      <c r="AJ62" s="3"/>
      <c r="AK62" s="3"/>
      <c r="AL62" s="3"/>
      <c r="AM62" s="3"/>
      <c r="AN62" s="3"/>
      <c r="AO62" s="3" t="s">
        <v>47</v>
      </c>
      <c r="AP62" s="3"/>
      <c r="AQ62" s="5" t="s">
        <v>510</v>
      </c>
      <c r="AR62" s="5" t="s">
        <v>373</v>
      </c>
      <c r="AS62" s="3" t="s">
        <v>977</v>
      </c>
      <c r="AT62" s="14" t="s">
        <v>605</v>
      </c>
    </row>
    <row r="63" spans="1:46" ht="15.75" customHeight="1" x14ac:dyDescent="0.25">
      <c r="A63" s="55" t="s">
        <v>454</v>
      </c>
      <c r="B63" s="7">
        <v>3</v>
      </c>
      <c r="C63" s="4">
        <v>21</v>
      </c>
      <c r="D63" s="5" t="s">
        <v>36</v>
      </c>
      <c r="E63" s="3" t="s">
        <v>120</v>
      </c>
      <c r="F63" s="3" t="s">
        <v>695</v>
      </c>
      <c r="G63" s="4" t="str">
        <f t="shared" si="2"/>
        <v>3.21</v>
      </c>
      <c r="H63" s="3" t="s">
        <v>510</v>
      </c>
      <c r="I63" s="3"/>
      <c r="J63" s="5" t="s">
        <v>312</v>
      </c>
      <c r="K63" s="3" t="str">
        <f t="shared" si="3"/>
        <v>Ideally &lt; 6 months (Mackenzie &amp; Royle, 2005; Guillera-Arroita et al., 2010; O'Brien, 2010; Shannon et al., 2014)</v>
      </c>
      <c r="L63" s="5" t="s">
        <v>312</v>
      </c>
      <c r="M63" s="7" t="s">
        <v>990</v>
      </c>
      <c r="N63" s="7"/>
      <c r="O63" s="5" t="s">
        <v>313</v>
      </c>
      <c r="P63" s="5" t="s">
        <v>312</v>
      </c>
      <c r="Q63" s="3" t="s">
        <v>510</v>
      </c>
      <c r="R63" s="5" t="s">
        <v>989</v>
      </c>
      <c r="S63" s="5"/>
      <c r="T63" s="3"/>
      <c r="U63" s="3"/>
      <c r="V63" s="3"/>
      <c r="W63" s="3"/>
      <c r="X63" s="3"/>
      <c r="Y63" s="3"/>
      <c r="Z63" s="3"/>
      <c r="AA63" s="3"/>
      <c r="AB63" s="3"/>
      <c r="AC63" s="3"/>
      <c r="AD63" s="3"/>
      <c r="AE63" s="3"/>
      <c r="AF63" s="3"/>
      <c r="AG63" s="3"/>
      <c r="AH63" s="3"/>
      <c r="AI63" s="3"/>
      <c r="AJ63" s="3"/>
      <c r="AK63" s="3"/>
      <c r="AL63" s="3"/>
      <c r="AM63" s="3"/>
      <c r="AN63" s="3"/>
      <c r="AO63" s="5"/>
      <c r="AP63" s="5"/>
      <c r="AQ63" s="5" t="s">
        <v>510</v>
      </c>
      <c r="AR63" s="5" t="s">
        <v>35</v>
      </c>
      <c r="AS63" s="3" t="s">
        <v>977</v>
      </c>
      <c r="AT63" s="14" t="s">
        <v>605</v>
      </c>
    </row>
    <row r="64" spans="1:46" ht="15.75" customHeight="1" x14ac:dyDescent="0.25">
      <c r="A64" s="55" t="s">
        <v>454</v>
      </c>
      <c r="B64" s="7">
        <v>4</v>
      </c>
      <c r="C64" s="4">
        <v>1</v>
      </c>
      <c r="D64" s="3" t="s">
        <v>62</v>
      </c>
      <c r="E64" s="3" t="s">
        <v>31</v>
      </c>
      <c r="F64" s="3" t="s">
        <v>696</v>
      </c>
      <c r="G64" s="4" t="str">
        <f t="shared" si="2"/>
        <v>4.01</v>
      </c>
      <c r="H64" s="3" t="s">
        <v>510</v>
      </c>
      <c r="I64" s="3"/>
      <c r="J64" s="5" t="s">
        <v>87</v>
      </c>
      <c r="K64" s="3" t="str">
        <f t="shared" si="3"/>
        <v>Ideally random (Wearn &amp; Glover-Kapfer, 2017)</v>
      </c>
      <c r="L64" s="3" t="s">
        <v>87</v>
      </c>
      <c r="M64" s="7" t="s">
        <v>990</v>
      </c>
      <c r="N64" s="7"/>
      <c r="O64" s="3" t="s">
        <v>85</v>
      </c>
      <c r="P64" s="3" t="s">
        <v>87</v>
      </c>
      <c r="Q64" s="3" t="s">
        <v>510</v>
      </c>
      <c r="R64" s="5" t="s">
        <v>510</v>
      </c>
      <c r="S64" s="3"/>
      <c r="T64" s="3"/>
      <c r="U64" s="3"/>
      <c r="V64" s="3"/>
      <c r="W64" s="3"/>
      <c r="X64" s="3"/>
      <c r="Y64" s="3"/>
      <c r="Z64" s="3"/>
      <c r="AA64" s="3"/>
      <c r="AB64" s="3"/>
      <c r="AC64" s="3"/>
      <c r="AD64" s="3"/>
      <c r="AE64" s="3"/>
      <c r="AF64" s="3"/>
      <c r="AG64" s="3"/>
      <c r="AH64" s="3"/>
      <c r="AI64" s="3"/>
      <c r="AJ64" s="3"/>
      <c r="AK64" s="3"/>
      <c r="AL64" s="3"/>
      <c r="AM64" s="3"/>
      <c r="AN64" s="3"/>
      <c r="AO64" s="3"/>
      <c r="AP64" s="3"/>
      <c r="AQ64" s="5" t="s">
        <v>510</v>
      </c>
      <c r="AR64" s="3" t="s">
        <v>27</v>
      </c>
      <c r="AS64" s="3" t="s">
        <v>977</v>
      </c>
      <c r="AT64" s="14" t="s">
        <v>605</v>
      </c>
    </row>
    <row r="65" spans="1:46" ht="15.75" customHeight="1" x14ac:dyDescent="0.25">
      <c r="A65" s="55" t="s">
        <v>454</v>
      </c>
      <c r="B65" s="7">
        <v>4</v>
      </c>
      <c r="C65" s="4">
        <v>2</v>
      </c>
      <c r="D65" s="3" t="s">
        <v>62</v>
      </c>
      <c r="E65" s="3" t="s">
        <v>31</v>
      </c>
      <c r="F65" s="3" t="s">
        <v>697</v>
      </c>
      <c r="G65" s="4" t="str">
        <f t="shared" si="2"/>
        <v>4.02</v>
      </c>
      <c r="H65" s="3" t="s">
        <v>510</v>
      </c>
      <c r="I65" s="5"/>
      <c r="J65" s="5" t="s">
        <v>48</v>
      </c>
      <c r="K65" s="3" t="str">
        <f t="shared" si="3"/>
        <v>Systematic random (Wearn &amp; Glover-Kapfer, 2017)</v>
      </c>
      <c r="L65" s="3" t="s">
        <v>48</v>
      </c>
      <c r="M65" s="5" t="s">
        <v>977</v>
      </c>
      <c r="N65" s="5"/>
      <c r="O65" s="3" t="s">
        <v>48</v>
      </c>
      <c r="P65" s="3" t="s">
        <v>48</v>
      </c>
      <c r="Q65" s="3" t="s">
        <v>510</v>
      </c>
      <c r="R65" s="5" t="s">
        <v>510</v>
      </c>
      <c r="S65" s="3"/>
      <c r="T65" s="3"/>
      <c r="U65" s="3"/>
      <c r="V65" s="3"/>
      <c r="W65" s="3"/>
      <c r="X65" s="3"/>
      <c r="Y65" s="3"/>
      <c r="Z65" s="3"/>
      <c r="AA65" s="3"/>
      <c r="AB65" s="3"/>
      <c r="AC65" s="3"/>
      <c r="AD65" s="3"/>
      <c r="AE65" s="3"/>
      <c r="AF65" s="3"/>
      <c r="AG65" s="3"/>
      <c r="AH65" s="3"/>
      <c r="AI65" s="3"/>
      <c r="AJ65" s="3"/>
      <c r="AK65" s="3"/>
      <c r="AL65" s="3"/>
      <c r="AM65" s="3"/>
      <c r="AN65" s="3"/>
      <c r="AO65" s="5"/>
      <c r="AP65" s="5"/>
      <c r="AQ65" s="5" t="s">
        <v>510</v>
      </c>
      <c r="AR65" s="3" t="s">
        <v>27</v>
      </c>
      <c r="AS65" s="3" t="s">
        <v>977</v>
      </c>
      <c r="AT65" s="14" t="s">
        <v>605</v>
      </c>
    </row>
    <row r="66" spans="1:46" ht="15.75" customHeight="1" x14ac:dyDescent="0.25">
      <c r="A66" s="55" t="s">
        <v>454</v>
      </c>
      <c r="B66" s="7">
        <v>4</v>
      </c>
      <c r="C66" s="4">
        <v>3</v>
      </c>
      <c r="D66" s="7" t="s">
        <v>62</v>
      </c>
      <c r="E66" s="7" t="s">
        <v>113</v>
      </c>
      <c r="F66" s="3" t="s">
        <v>708</v>
      </c>
      <c r="G66" s="4" t="str">
        <f t="shared" ref="G66:G82" si="4">IF(C66&lt;10,(B66&amp;".0"&amp;C66),(B66&amp;"."&amp;C66))</f>
        <v>4.03</v>
      </c>
      <c r="H66" s="3" t="s">
        <v>510</v>
      </c>
      <c r="I66" s="3"/>
      <c r="J66" s="5" t="s">
        <v>180</v>
      </c>
      <c r="K66" s="3" t="str">
        <f t="shared" ref="K66:K82" si="5">J66&amp;" ("&amp;AR66&amp;")"</f>
        <v>Ideally &gt; 2000 (Wearn &amp; Glover-Kapfer, 2017)</v>
      </c>
      <c r="L66" s="7" t="s">
        <v>180</v>
      </c>
      <c r="M66" s="7" t="s">
        <v>990</v>
      </c>
      <c r="N66" s="7"/>
      <c r="O66" s="7" t="s">
        <v>181</v>
      </c>
      <c r="P66" s="7" t="s">
        <v>1046</v>
      </c>
      <c r="Q66" s="3" t="s">
        <v>510</v>
      </c>
      <c r="R66" s="5" t="s">
        <v>979</v>
      </c>
      <c r="S66" s="7"/>
      <c r="T66" s="3"/>
      <c r="U66" s="3"/>
      <c r="V66" s="3"/>
      <c r="W66" s="3"/>
      <c r="X66" s="3"/>
      <c r="Y66" s="3"/>
      <c r="Z66" s="3"/>
      <c r="AA66" s="3"/>
      <c r="AB66" s="3"/>
      <c r="AC66" s="3"/>
      <c r="AD66" s="3"/>
      <c r="AE66" s="3"/>
      <c r="AF66" s="3"/>
      <c r="AG66" s="3"/>
      <c r="AH66" s="3"/>
      <c r="AI66" s="3"/>
      <c r="AJ66" s="3"/>
      <c r="AK66" s="3"/>
      <c r="AL66" s="3"/>
      <c r="AM66" s="3"/>
      <c r="AN66" s="3"/>
      <c r="AO66" s="7"/>
      <c r="AP66" s="7"/>
      <c r="AQ66" s="5" t="s">
        <v>510</v>
      </c>
      <c r="AR66" s="7" t="s">
        <v>27</v>
      </c>
      <c r="AS66" s="3" t="s">
        <v>977</v>
      </c>
      <c r="AT66" s="14" t="s">
        <v>605</v>
      </c>
    </row>
    <row r="67" spans="1:46" ht="15.75" customHeight="1" x14ac:dyDescent="0.25">
      <c r="A67" s="55" t="s">
        <v>454</v>
      </c>
      <c r="B67" s="7">
        <v>4</v>
      </c>
      <c r="C67" s="4">
        <v>4</v>
      </c>
      <c r="D67" s="7" t="s">
        <v>62</v>
      </c>
      <c r="E67" s="7" t="s">
        <v>113</v>
      </c>
      <c r="F67" s="3" t="s">
        <v>709</v>
      </c>
      <c r="G67" s="4" t="str">
        <f t="shared" si="4"/>
        <v>4.04</v>
      </c>
      <c r="H67" s="3" t="s">
        <v>642</v>
      </c>
      <c r="I67" s="7"/>
      <c r="J67" s="5" t="s">
        <v>1044</v>
      </c>
      <c r="K67" s="3" t="str">
        <f t="shared" si="5"/>
        <v>Enough for &gt; 10 detections (Rowcliffe et al., 2008; Wearn &amp; Glover-Kapfer, 2017)</v>
      </c>
      <c r="L67" s="7" t="s">
        <v>347</v>
      </c>
      <c r="M67" s="5" t="s">
        <v>1045</v>
      </c>
      <c r="N67" s="5"/>
      <c r="O67" s="7" t="s">
        <v>47</v>
      </c>
      <c r="P67" s="7" t="s">
        <v>1044</v>
      </c>
      <c r="Q67" s="3" t="s">
        <v>510</v>
      </c>
      <c r="R67" s="5" t="s">
        <v>1043</v>
      </c>
      <c r="S67" s="7"/>
      <c r="T67" s="3"/>
      <c r="U67" s="3"/>
      <c r="V67" s="3"/>
      <c r="W67" s="3"/>
      <c r="X67" s="3"/>
      <c r="Y67" s="3"/>
      <c r="Z67" s="3"/>
      <c r="AA67" s="3"/>
      <c r="AB67" s="3"/>
      <c r="AC67" s="3"/>
      <c r="AD67" s="3"/>
      <c r="AE67" s="3"/>
      <c r="AF67" s="3"/>
      <c r="AG67" s="3"/>
      <c r="AH67" s="3"/>
      <c r="AI67" s="3"/>
      <c r="AJ67" s="3"/>
      <c r="AK67" s="3" t="s">
        <v>494</v>
      </c>
      <c r="AL67" s="3" t="s">
        <v>485</v>
      </c>
      <c r="AM67" s="3"/>
      <c r="AN67" s="3"/>
      <c r="AO67" s="5"/>
      <c r="AP67" s="5"/>
      <c r="AQ67" s="7" t="s">
        <v>347</v>
      </c>
      <c r="AR67" s="7" t="s">
        <v>166</v>
      </c>
      <c r="AS67" s="3" t="s">
        <v>977</v>
      </c>
      <c r="AT67" s="14" t="s">
        <v>605</v>
      </c>
    </row>
    <row r="68" spans="1:46" ht="15.75" customHeight="1" x14ac:dyDescent="0.25">
      <c r="A68" s="55" t="s">
        <v>454</v>
      </c>
      <c r="B68" s="7">
        <v>4</v>
      </c>
      <c r="C68" s="4">
        <v>5</v>
      </c>
      <c r="D68" s="7" t="s">
        <v>62</v>
      </c>
      <c r="E68" s="7" t="s">
        <v>113</v>
      </c>
      <c r="F68" s="3" t="s">
        <v>710</v>
      </c>
      <c r="G68" s="4" t="str">
        <f t="shared" si="4"/>
        <v>4.05</v>
      </c>
      <c r="H68" s="3" t="s">
        <v>643</v>
      </c>
      <c r="I68" s="7"/>
      <c r="J68" s="5" t="s">
        <v>343</v>
      </c>
      <c r="K68" s="3" t="str">
        <f t="shared" si="5"/>
        <v>Ideally &gt; 20 detections (Rowcliffe et al., 2008; Wearn &amp; Glover-Kapfer, 2017)</v>
      </c>
      <c r="L68" s="7" t="s">
        <v>344</v>
      </c>
      <c r="M68" s="7" t="s">
        <v>990</v>
      </c>
      <c r="N68" s="7"/>
      <c r="O68" s="7" t="s">
        <v>47</v>
      </c>
      <c r="P68" s="7" t="s">
        <v>343</v>
      </c>
      <c r="Q68" s="3" t="s">
        <v>510</v>
      </c>
      <c r="R68" s="5" t="s">
        <v>1043</v>
      </c>
      <c r="S68" s="7"/>
      <c r="T68" s="3"/>
      <c r="U68" s="3"/>
      <c r="V68" s="3"/>
      <c r="W68" s="3"/>
      <c r="X68" s="3"/>
      <c r="Y68" s="3"/>
      <c r="Z68" s="3"/>
      <c r="AA68" s="3"/>
      <c r="AB68" s="3"/>
      <c r="AC68" s="3"/>
      <c r="AD68" s="3"/>
      <c r="AE68" s="3"/>
      <c r="AF68" s="3"/>
      <c r="AG68" s="3"/>
      <c r="AH68" s="3"/>
      <c r="AI68" s="3"/>
      <c r="AJ68" s="3"/>
      <c r="AK68" s="3" t="s">
        <v>494</v>
      </c>
      <c r="AL68" s="3" t="s">
        <v>485</v>
      </c>
      <c r="AM68" s="3"/>
      <c r="AN68" s="3"/>
      <c r="AO68" s="7"/>
      <c r="AP68" s="7"/>
      <c r="AQ68" s="7" t="s">
        <v>344</v>
      </c>
      <c r="AR68" s="7" t="s">
        <v>166</v>
      </c>
      <c r="AS68" s="3" t="s">
        <v>977</v>
      </c>
      <c r="AT68" s="14" t="s">
        <v>605</v>
      </c>
    </row>
    <row r="69" spans="1:46" ht="15.75" customHeight="1" x14ac:dyDescent="0.25">
      <c r="A69" s="55" t="s">
        <v>454</v>
      </c>
      <c r="B69" s="7">
        <v>4</v>
      </c>
      <c r="C69" s="4">
        <v>6</v>
      </c>
      <c r="D69" s="7" t="s">
        <v>62</v>
      </c>
      <c r="E69" s="7" t="s">
        <v>113</v>
      </c>
      <c r="F69" s="3" t="s">
        <v>711</v>
      </c>
      <c r="G69" s="4" t="str">
        <f t="shared" si="4"/>
        <v>4.06</v>
      </c>
      <c r="H69" s="3" t="s">
        <v>622</v>
      </c>
      <c r="I69" s="7"/>
      <c r="J69" s="5" t="s">
        <v>1041</v>
      </c>
      <c r="K69" s="3" t="str">
        <f t="shared" si="5"/>
        <v>&gt; 2000 (Rowcliffe et al., 2008; Wearn &amp; Glover-Kapfer, 2017)</v>
      </c>
      <c r="L69" s="7" t="s">
        <v>185</v>
      </c>
      <c r="M69" s="5" t="s">
        <v>1042</v>
      </c>
      <c r="N69" s="5"/>
      <c r="O69" s="7" t="s">
        <v>181</v>
      </c>
      <c r="P69" s="7" t="s">
        <v>1041</v>
      </c>
      <c r="Q69" s="7" t="s">
        <v>1040</v>
      </c>
      <c r="R69" s="5" t="s">
        <v>979</v>
      </c>
      <c r="S69" s="7"/>
      <c r="T69" s="3"/>
      <c r="U69" s="3"/>
      <c r="V69" s="3"/>
      <c r="W69" s="3"/>
      <c r="X69" s="3"/>
      <c r="Y69" s="3" t="s">
        <v>14</v>
      </c>
      <c r="Z69" s="3" t="s">
        <v>484</v>
      </c>
      <c r="AA69" s="3" t="s">
        <v>471</v>
      </c>
      <c r="AB69" s="3"/>
      <c r="AC69" s="3"/>
      <c r="AD69" s="3"/>
      <c r="AE69" s="3"/>
      <c r="AF69" s="3"/>
      <c r="AG69" s="3"/>
      <c r="AH69" s="3"/>
      <c r="AI69" s="3"/>
      <c r="AJ69" s="3"/>
      <c r="AK69" s="3"/>
      <c r="AL69" s="3"/>
      <c r="AM69" s="3"/>
      <c r="AN69" s="3"/>
      <c r="AO69" s="5"/>
      <c r="AP69" s="5"/>
      <c r="AQ69" s="5" t="s">
        <v>510</v>
      </c>
      <c r="AR69" s="7" t="s">
        <v>166</v>
      </c>
      <c r="AS69" s="3" t="s">
        <v>977</v>
      </c>
      <c r="AT69" s="14" t="s">
        <v>605</v>
      </c>
    </row>
    <row r="70" spans="1:46" ht="15.75" customHeight="1" x14ac:dyDescent="0.25">
      <c r="A70" s="55" t="s">
        <v>454</v>
      </c>
      <c r="B70" s="7">
        <v>4</v>
      </c>
      <c r="C70" s="4">
        <v>7</v>
      </c>
      <c r="D70" s="7" t="s">
        <v>62</v>
      </c>
      <c r="E70" s="7" t="s">
        <v>113</v>
      </c>
      <c r="F70" s="3" t="s">
        <v>712</v>
      </c>
      <c r="G70" s="4" t="str">
        <f t="shared" si="4"/>
        <v>4.07</v>
      </c>
      <c r="H70" s="3" t="s">
        <v>635</v>
      </c>
      <c r="I70" s="7"/>
      <c r="J70" s="5" t="s">
        <v>1039</v>
      </c>
      <c r="K70" s="3" t="str">
        <f t="shared" si="5"/>
        <v>&gt; 250 (Rowcliffe et al., 2008; Rovero &amp; Marshall, 2009; Wearn &amp; Glover-Kapfer, 2017)</v>
      </c>
      <c r="L70" s="7" t="s">
        <v>178</v>
      </c>
      <c r="M70" s="5"/>
      <c r="N70" s="5"/>
      <c r="O70" s="7" t="s">
        <v>179</v>
      </c>
      <c r="P70" s="7" t="s">
        <v>1039</v>
      </c>
      <c r="Q70" s="7" t="s">
        <v>1038</v>
      </c>
      <c r="R70" s="5" t="s">
        <v>979</v>
      </c>
      <c r="S70" s="7"/>
      <c r="T70" s="3"/>
      <c r="U70" s="3"/>
      <c r="V70" s="3"/>
      <c r="W70" s="3"/>
      <c r="X70" s="3"/>
      <c r="Y70" s="3" t="s">
        <v>14</v>
      </c>
      <c r="Z70" s="3"/>
      <c r="AA70" s="3"/>
      <c r="AB70" s="3"/>
      <c r="AC70" s="3"/>
      <c r="AD70" s="3"/>
      <c r="AE70" s="3"/>
      <c r="AF70" s="3"/>
      <c r="AG70" s="3"/>
      <c r="AH70" s="3"/>
      <c r="AI70" s="3"/>
      <c r="AJ70" s="3"/>
      <c r="AK70" s="3"/>
      <c r="AL70" s="3"/>
      <c r="AM70" s="3"/>
      <c r="AN70" s="3"/>
      <c r="AO70" s="5"/>
      <c r="AP70" s="5"/>
      <c r="AQ70" s="5" t="s">
        <v>510</v>
      </c>
      <c r="AR70" s="7" t="s">
        <v>177</v>
      </c>
      <c r="AS70" s="3" t="s">
        <v>977</v>
      </c>
      <c r="AT70" s="14" t="s">
        <v>605</v>
      </c>
    </row>
    <row r="71" spans="1:46" ht="15.75" customHeight="1" x14ac:dyDescent="0.25">
      <c r="A71" s="55" t="s">
        <v>454</v>
      </c>
      <c r="B71" s="7">
        <v>4</v>
      </c>
      <c r="C71" s="4">
        <v>8</v>
      </c>
      <c r="D71" s="7" t="s">
        <v>62</v>
      </c>
      <c r="E71" s="7" t="s">
        <v>113</v>
      </c>
      <c r="F71" s="3" t="s">
        <v>713</v>
      </c>
      <c r="G71" s="4" t="str">
        <f t="shared" si="4"/>
        <v>4.08</v>
      </c>
      <c r="H71" s="3" t="s">
        <v>638</v>
      </c>
      <c r="I71" s="7"/>
      <c r="J71" s="5" t="s">
        <v>1036</v>
      </c>
      <c r="K71" s="3" t="str">
        <f t="shared" si="5"/>
        <v>&gt; 20,000 (O'Brien, 2010; Wearn &amp; Glover-Kapfer, 2017)</v>
      </c>
      <c r="L71" s="7" t="s">
        <v>379</v>
      </c>
      <c r="M71" s="5"/>
      <c r="N71" s="5"/>
      <c r="O71" s="7" t="s">
        <v>1037</v>
      </c>
      <c r="P71" s="7" t="s">
        <v>1036</v>
      </c>
      <c r="Q71" s="7" t="s">
        <v>1035</v>
      </c>
      <c r="R71" s="5" t="s">
        <v>979</v>
      </c>
      <c r="S71" s="7"/>
      <c r="T71" s="3"/>
      <c r="U71" s="3"/>
      <c r="V71" s="3"/>
      <c r="W71" s="3"/>
      <c r="X71" s="3"/>
      <c r="Y71" s="3" t="s">
        <v>14</v>
      </c>
      <c r="Z71" s="3"/>
      <c r="AA71" s="3"/>
      <c r="AB71" s="3"/>
      <c r="AC71" s="3"/>
      <c r="AD71" s="3"/>
      <c r="AE71" s="3"/>
      <c r="AF71" s="3"/>
      <c r="AG71" s="3"/>
      <c r="AH71" s="3"/>
      <c r="AI71" s="3"/>
      <c r="AJ71" s="3"/>
      <c r="AK71" s="3"/>
      <c r="AL71" s="3"/>
      <c r="AM71" s="3"/>
      <c r="AN71" s="3"/>
      <c r="AO71" s="5"/>
      <c r="AP71" s="5"/>
      <c r="AQ71" s="5" t="s">
        <v>510</v>
      </c>
      <c r="AR71" s="7" t="s">
        <v>378</v>
      </c>
      <c r="AS71" s="3" t="s">
        <v>977</v>
      </c>
      <c r="AT71" s="14" t="s">
        <v>605</v>
      </c>
    </row>
    <row r="72" spans="1:46" ht="15.75" customHeight="1" x14ac:dyDescent="0.25">
      <c r="A72" s="55" t="s">
        <v>454</v>
      </c>
      <c r="B72" s="7">
        <v>4</v>
      </c>
      <c r="C72" s="4">
        <v>9</v>
      </c>
      <c r="D72" s="3" t="s">
        <v>62</v>
      </c>
      <c r="E72" s="3" t="s">
        <v>116</v>
      </c>
      <c r="F72" s="3" t="s">
        <v>698</v>
      </c>
      <c r="G72" s="4" t="str">
        <f t="shared" si="4"/>
        <v>4.09</v>
      </c>
      <c r="H72" s="3" t="s">
        <v>510</v>
      </c>
      <c r="I72" s="5"/>
      <c r="J72" s="5" t="s">
        <v>1137</v>
      </c>
      <c r="K72" s="3" t="str">
        <f t="shared" si="5"/>
        <v>&lt;b&gt;No minimum&lt;/b&gt; (Wearn &amp; Glover-Kapfer, 2017)</v>
      </c>
      <c r="L72" s="3" t="s">
        <v>206</v>
      </c>
      <c r="M72" s="3" t="s">
        <v>145</v>
      </c>
      <c r="N72" s="3" t="b">
        <v>1</v>
      </c>
      <c r="O72" s="3" t="s">
        <v>204</v>
      </c>
      <c r="P72" s="5" t="s">
        <v>206</v>
      </c>
      <c r="Q72" s="3" t="s">
        <v>510</v>
      </c>
      <c r="R72" s="5" t="s">
        <v>1027</v>
      </c>
      <c r="S72" s="3"/>
      <c r="T72" s="3"/>
      <c r="U72" s="3"/>
      <c r="V72" s="3"/>
      <c r="W72" s="3"/>
      <c r="X72" s="3"/>
      <c r="Y72" s="3"/>
      <c r="Z72" s="3"/>
      <c r="AA72" s="3"/>
      <c r="AB72" s="3"/>
      <c r="AC72" s="3"/>
      <c r="AD72" s="3"/>
      <c r="AE72" s="3"/>
      <c r="AF72" s="3"/>
      <c r="AG72" s="3"/>
      <c r="AH72" s="3"/>
      <c r="AI72" s="3"/>
      <c r="AJ72" s="3"/>
      <c r="AK72" s="3"/>
      <c r="AL72" s="3"/>
      <c r="AM72" s="3"/>
      <c r="AN72" s="3"/>
      <c r="AO72" s="3"/>
      <c r="AP72" s="3"/>
      <c r="AQ72" s="5" t="s">
        <v>510</v>
      </c>
      <c r="AR72" s="3" t="s">
        <v>27</v>
      </c>
      <c r="AS72" s="3" t="s">
        <v>977</v>
      </c>
      <c r="AT72" s="14" t="s">
        <v>605</v>
      </c>
    </row>
    <row r="73" spans="1:46" ht="15.75" customHeight="1" x14ac:dyDescent="0.25">
      <c r="A73" s="55" t="s">
        <v>454</v>
      </c>
      <c r="B73" s="7">
        <v>4</v>
      </c>
      <c r="C73" s="4">
        <v>10</v>
      </c>
      <c r="D73" s="3" t="s">
        <v>62</v>
      </c>
      <c r="E73" s="3" t="s">
        <v>116</v>
      </c>
      <c r="F73" s="3" t="s">
        <v>699</v>
      </c>
      <c r="G73" s="4" t="str">
        <f t="shared" si="4"/>
        <v>4.10</v>
      </c>
      <c r="H73" s="3" t="s">
        <v>510</v>
      </c>
      <c r="I73" s="3"/>
      <c r="J73" s="5" t="s">
        <v>1034</v>
      </c>
      <c r="K73" s="3" t="str">
        <f t="shared" si="5"/>
        <v>Ideally ≥ 1 km (Wearn et al., 2013)</v>
      </c>
      <c r="L73" s="3" t="s">
        <v>287</v>
      </c>
      <c r="M73" s="7" t="s">
        <v>990</v>
      </c>
      <c r="N73" s="7"/>
      <c r="O73" s="3" t="s">
        <v>286</v>
      </c>
      <c r="P73" s="3" t="s">
        <v>1034</v>
      </c>
      <c r="Q73" s="3" t="s">
        <v>510</v>
      </c>
      <c r="R73" s="5" t="s">
        <v>1027</v>
      </c>
      <c r="S73" s="3"/>
      <c r="T73" s="3"/>
      <c r="U73" s="3"/>
      <c r="V73" s="3"/>
      <c r="W73" s="3"/>
      <c r="X73" s="3"/>
      <c r="Y73" s="3"/>
      <c r="Z73" s="3"/>
      <c r="AA73" s="3"/>
      <c r="AB73" s="3"/>
      <c r="AC73" s="3"/>
      <c r="AD73" s="3"/>
      <c r="AE73" s="3"/>
      <c r="AF73" s="3"/>
      <c r="AG73" s="3"/>
      <c r="AH73" s="3"/>
      <c r="AI73" s="3"/>
      <c r="AJ73" s="3"/>
      <c r="AK73" s="3"/>
      <c r="AL73" s="3"/>
      <c r="AM73" s="3"/>
      <c r="AN73" s="3"/>
      <c r="AO73" s="3"/>
      <c r="AP73" s="3"/>
      <c r="AQ73" s="5" t="s">
        <v>510</v>
      </c>
      <c r="AR73" s="3" t="s">
        <v>90</v>
      </c>
      <c r="AS73" s="3" t="s">
        <v>977</v>
      </c>
      <c r="AT73" s="14" t="s">
        <v>605</v>
      </c>
    </row>
    <row r="74" spans="1:46" ht="15.75" customHeight="1" x14ac:dyDescent="0.25">
      <c r="A74" s="55" t="s">
        <v>454</v>
      </c>
      <c r="B74" s="7">
        <v>4</v>
      </c>
      <c r="C74" s="4">
        <v>11</v>
      </c>
      <c r="D74" s="3" t="s">
        <v>62</v>
      </c>
      <c r="E74" s="3" t="s">
        <v>116</v>
      </c>
      <c r="F74" s="3" t="s">
        <v>700</v>
      </c>
      <c r="G74" s="4" t="str">
        <f t="shared" si="4"/>
        <v>4.11</v>
      </c>
      <c r="H74" s="3" t="s">
        <v>510</v>
      </c>
      <c r="I74" s="3"/>
      <c r="J74" s="5" t="s">
        <v>277</v>
      </c>
      <c r="K74" s="3" t="str">
        <f t="shared" si="5"/>
        <v>Ideally 1-2 km (Wearn &amp; Glover-Kapfer, 2017)</v>
      </c>
      <c r="L74" s="3" t="s">
        <v>277</v>
      </c>
      <c r="M74" s="7" t="s">
        <v>990</v>
      </c>
      <c r="N74" s="7"/>
      <c r="O74" s="3" t="s">
        <v>278</v>
      </c>
      <c r="P74" s="3" t="s">
        <v>277</v>
      </c>
      <c r="Q74" s="3" t="s">
        <v>510</v>
      </c>
      <c r="R74" s="5" t="s">
        <v>1027</v>
      </c>
      <c r="S74" s="3"/>
      <c r="T74" s="3"/>
      <c r="U74" s="3"/>
      <c r="V74" s="3"/>
      <c r="W74" s="3"/>
      <c r="X74" s="3"/>
      <c r="Y74" s="3"/>
      <c r="Z74" s="3"/>
      <c r="AA74" s="3"/>
      <c r="AB74" s="3"/>
      <c r="AC74" s="3"/>
      <c r="AD74" s="3"/>
      <c r="AE74" s="3"/>
      <c r="AF74" s="3"/>
      <c r="AG74" s="3"/>
      <c r="AH74" s="3"/>
      <c r="AI74" s="3"/>
      <c r="AJ74" s="3"/>
      <c r="AK74" s="3"/>
      <c r="AL74" s="3"/>
      <c r="AM74" s="3"/>
      <c r="AN74" s="3"/>
      <c r="AO74" s="3"/>
      <c r="AP74" s="3"/>
      <c r="AQ74" s="5" t="s">
        <v>510</v>
      </c>
      <c r="AR74" s="3" t="s">
        <v>27</v>
      </c>
      <c r="AS74" s="3" t="s">
        <v>977</v>
      </c>
      <c r="AT74" s="14" t="s">
        <v>605</v>
      </c>
    </row>
    <row r="75" spans="1:46" ht="15.75" customHeight="1" x14ac:dyDescent="0.25">
      <c r="A75" s="55" t="s">
        <v>454</v>
      </c>
      <c r="B75" s="7">
        <v>4</v>
      </c>
      <c r="C75" s="4">
        <v>12</v>
      </c>
      <c r="D75" s="3" t="s">
        <v>62</v>
      </c>
      <c r="E75" s="3" t="s">
        <v>115</v>
      </c>
      <c r="F75" s="3" t="s">
        <v>705</v>
      </c>
      <c r="G75" s="4" t="str">
        <f t="shared" si="4"/>
        <v>4.12</v>
      </c>
      <c r="H75" s="3" t="s">
        <v>510</v>
      </c>
      <c r="I75" s="5"/>
      <c r="J75" s="5" t="s">
        <v>1137</v>
      </c>
      <c r="K75" s="3" t="str">
        <f t="shared" si="5"/>
        <v>&lt;b&gt;No minimum&lt;/b&gt; (Wearn &amp; Glover-Kapfer, 2017)</v>
      </c>
      <c r="L75" s="3" t="s">
        <v>206</v>
      </c>
      <c r="M75" s="3" t="s">
        <v>145</v>
      </c>
      <c r="N75" s="3" t="b">
        <v>1</v>
      </c>
      <c r="O75" s="3" t="s">
        <v>204</v>
      </c>
      <c r="P75" s="5" t="s">
        <v>206</v>
      </c>
      <c r="Q75" s="3" t="s">
        <v>510</v>
      </c>
      <c r="R75" s="5" t="s">
        <v>979</v>
      </c>
      <c r="S75" s="3"/>
      <c r="T75" s="3"/>
      <c r="U75" s="3"/>
      <c r="V75" s="3"/>
      <c r="W75" s="3"/>
      <c r="X75" s="3"/>
      <c r="Y75" s="3"/>
      <c r="Z75" s="3"/>
      <c r="AA75" s="3"/>
      <c r="AB75" s="3"/>
      <c r="AC75" s="3"/>
      <c r="AD75" s="3"/>
      <c r="AE75" s="3"/>
      <c r="AF75" s="3"/>
      <c r="AG75" s="3"/>
      <c r="AH75" s="3"/>
      <c r="AI75" s="3"/>
      <c r="AJ75" s="3"/>
      <c r="AK75" s="3"/>
      <c r="AL75" s="3"/>
      <c r="AM75" s="3"/>
      <c r="AN75" s="3"/>
      <c r="AO75" s="3"/>
      <c r="AP75" s="3"/>
      <c r="AQ75" s="5" t="s">
        <v>510</v>
      </c>
      <c r="AR75" s="3" t="s">
        <v>27</v>
      </c>
      <c r="AS75" s="3" t="s">
        <v>977</v>
      </c>
      <c r="AT75" s="14" t="s">
        <v>605</v>
      </c>
    </row>
    <row r="76" spans="1:46" ht="15.75" customHeight="1" x14ac:dyDescent="0.25">
      <c r="A76" s="55" t="s">
        <v>454</v>
      </c>
      <c r="B76" s="7">
        <v>4</v>
      </c>
      <c r="C76" s="4">
        <v>13</v>
      </c>
      <c r="D76" s="3" t="s">
        <v>62</v>
      </c>
      <c r="E76" s="3" t="s">
        <v>115</v>
      </c>
      <c r="F76" s="3" t="s">
        <v>706</v>
      </c>
      <c r="G76" s="4" t="str">
        <f t="shared" si="4"/>
        <v>4.13</v>
      </c>
      <c r="H76" s="3" t="s">
        <v>510</v>
      </c>
      <c r="I76" s="3"/>
      <c r="J76" s="5" t="s">
        <v>1033</v>
      </c>
      <c r="K76" s="3" t="str">
        <f t="shared" si="5"/>
        <v>Ideally ≥ 30 (Wearn &amp; Glover-Kapfer, 2017)</v>
      </c>
      <c r="L76" s="3" t="s">
        <v>239</v>
      </c>
      <c r="M76" s="7" t="s">
        <v>990</v>
      </c>
      <c r="N76" s="7"/>
      <c r="O76" s="3" t="s">
        <v>240</v>
      </c>
      <c r="P76" s="3" t="s">
        <v>1033</v>
      </c>
      <c r="Q76" s="3" t="s">
        <v>510</v>
      </c>
      <c r="R76" s="5" t="s">
        <v>979</v>
      </c>
      <c r="S76" s="3"/>
      <c r="T76" s="3"/>
      <c r="U76" s="3"/>
      <c r="V76" s="3"/>
      <c r="W76" s="3"/>
      <c r="X76" s="3"/>
      <c r="Y76" s="3"/>
      <c r="Z76" s="3"/>
      <c r="AA76" s="3"/>
      <c r="AB76" s="3"/>
      <c r="AC76" s="3"/>
      <c r="AD76" s="3"/>
      <c r="AE76" s="3"/>
      <c r="AF76" s="3"/>
      <c r="AG76" s="3"/>
      <c r="AH76" s="3"/>
      <c r="AI76" s="3"/>
      <c r="AJ76" s="3"/>
      <c r="AK76" s="3"/>
      <c r="AL76" s="3"/>
      <c r="AM76" s="3"/>
      <c r="AN76" s="3"/>
      <c r="AO76" s="3"/>
      <c r="AP76" s="3"/>
      <c r="AQ76" s="5" t="s">
        <v>510</v>
      </c>
      <c r="AR76" s="3" t="s">
        <v>27</v>
      </c>
      <c r="AS76" s="3" t="s">
        <v>977</v>
      </c>
      <c r="AT76" s="14" t="s">
        <v>605</v>
      </c>
    </row>
    <row r="77" spans="1:46" ht="15.75" customHeight="1" x14ac:dyDescent="0.25">
      <c r="A77" s="55" t="s">
        <v>454</v>
      </c>
      <c r="B77" s="7">
        <v>4</v>
      </c>
      <c r="C77" s="4">
        <v>14</v>
      </c>
      <c r="D77" s="3" t="s">
        <v>62</v>
      </c>
      <c r="E77" s="3" t="s">
        <v>115</v>
      </c>
      <c r="F77" s="3" t="s">
        <v>707</v>
      </c>
      <c r="G77" s="4" t="str">
        <f t="shared" si="4"/>
        <v>4.14</v>
      </c>
      <c r="H77" s="3" t="s">
        <v>510</v>
      </c>
      <c r="I77" s="3"/>
      <c r="J77" s="5" t="s">
        <v>208</v>
      </c>
      <c r="K77" s="3" t="str">
        <f t="shared" si="5"/>
        <v>As many as possible (Wearn &amp; Glover-Kapfer, 2017)</v>
      </c>
      <c r="L77" s="3" t="s">
        <v>208</v>
      </c>
      <c r="M77" s="7" t="s">
        <v>990</v>
      </c>
      <c r="N77" s="7"/>
      <c r="O77" s="3" t="s">
        <v>204</v>
      </c>
      <c r="P77" s="3" t="s">
        <v>208</v>
      </c>
      <c r="Q77" s="3" t="s">
        <v>510</v>
      </c>
      <c r="R77" s="5" t="s">
        <v>510</v>
      </c>
      <c r="S77" s="3"/>
      <c r="T77" s="3"/>
      <c r="U77" s="3"/>
      <c r="V77" s="3"/>
      <c r="W77" s="3"/>
      <c r="X77" s="3"/>
      <c r="Y77" s="3"/>
      <c r="Z77" s="3"/>
      <c r="AA77" s="3"/>
      <c r="AB77" s="3"/>
      <c r="AC77" s="3"/>
      <c r="AD77" s="3"/>
      <c r="AE77" s="3"/>
      <c r="AF77" s="3"/>
      <c r="AG77" s="3"/>
      <c r="AH77" s="3"/>
      <c r="AI77" s="3"/>
      <c r="AJ77" s="3"/>
      <c r="AK77" s="3"/>
      <c r="AL77" s="3"/>
      <c r="AM77" s="3"/>
      <c r="AN77" s="3"/>
      <c r="AO77" s="3"/>
      <c r="AP77" s="3"/>
      <c r="AQ77" s="3" t="s">
        <v>208</v>
      </c>
      <c r="AR77" s="3" t="s">
        <v>27</v>
      </c>
      <c r="AS77" s="3" t="s">
        <v>977</v>
      </c>
      <c r="AT77" s="14" t="s">
        <v>605</v>
      </c>
    </row>
    <row r="78" spans="1:46" ht="16.5" customHeight="1" x14ac:dyDescent="0.25">
      <c r="A78" s="55" t="s">
        <v>454</v>
      </c>
      <c r="B78" s="7">
        <v>4</v>
      </c>
      <c r="C78" s="4">
        <v>15</v>
      </c>
      <c r="D78" s="5" t="s">
        <v>62</v>
      </c>
      <c r="E78" s="3" t="s">
        <v>108</v>
      </c>
      <c r="F78" s="3" t="s">
        <v>701</v>
      </c>
      <c r="G78" s="4" t="str">
        <f t="shared" si="4"/>
        <v>4.15</v>
      </c>
      <c r="H78" s="3" t="s">
        <v>510</v>
      </c>
      <c r="I78" s="5"/>
      <c r="J78" s="5" t="s">
        <v>208</v>
      </c>
      <c r="K78" s="3" t="str">
        <f t="shared" si="5"/>
        <v>As many as possible (Rowcliffe et al., 2008; Wearn &amp; Glover-Kapfer, 2017)</v>
      </c>
      <c r="L78" s="5" t="s">
        <v>208</v>
      </c>
      <c r="M78" s="5" t="s">
        <v>208</v>
      </c>
      <c r="N78" s="5"/>
      <c r="O78" s="5" t="s">
        <v>47</v>
      </c>
      <c r="P78" s="5" t="s">
        <v>208</v>
      </c>
      <c r="Q78" s="3" t="s">
        <v>510</v>
      </c>
      <c r="R78" s="5" t="s">
        <v>510</v>
      </c>
      <c r="S78" s="5"/>
      <c r="T78" s="3"/>
      <c r="U78" s="3"/>
      <c r="V78" s="3"/>
      <c r="W78" s="3"/>
      <c r="X78" s="3"/>
      <c r="Y78" s="3"/>
      <c r="Z78" s="3"/>
      <c r="AA78" s="3"/>
      <c r="AB78" s="3"/>
      <c r="AC78" s="3"/>
      <c r="AD78" s="3"/>
      <c r="AE78" s="3"/>
      <c r="AF78" s="3"/>
      <c r="AG78" s="3"/>
      <c r="AH78" s="3"/>
      <c r="AI78" s="3"/>
      <c r="AJ78" s="3"/>
      <c r="AK78" s="3"/>
      <c r="AL78" s="3"/>
      <c r="AM78" s="3"/>
      <c r="AN78" s="3"/>
      <c r="AO78" s="5"/>
      <c r="AP78" s="5"/>
      <c r="AQ78" s="5" t="s">
        <v>208</v>
      </c>
      <c r="AR78" s="5" t="s">
        <v>166</v>
      </c>
      <c r="AS78" s="3" t="s">
        <v>977</v>
      </c>
      <c r="AT78" s="14" t="s">
        <v>605</v>
      </c>
    </row>
    <row r="79" spans="1:46" ht="15.75" customHeight="1" x14ac:dyDescent="0.25">
      <c r="A79" s="55" t="s">
        <v>454</v>
      </c>
      <c r="B79" s="7">
        <v>4</v>
      </c>
      <c r="C79" s="4">
        <v>16</v>
      </c>
      <c r="D79" s="5" t="s">
        <v>62</v>
      </c>
      <c r="E79" s="3" t="s">
        <v>108</v>
      </c>
      <c r="F79" s="3" t="s">
        <v>702</v>
      </c>
      <c r="G79" s="4" t="str">
        <f t="shared" si="4"/>
        <v>4.16</v>
      </c>
      <c r="H79" s="3" t="s">
        <v>397</v>
      </c>
      <c r="I79" s="3"/>
      <c r="J79" s="5" t="s">
        <v>1136</v>
      </c>
      <c r="K79" s="3" t="str">
        <f t="shared" si="5"/>
        <v>&lt;b&gt;≥ 20 (minumum)&lt;/b&gt; (Rowcliffe et al., 2008; Wearn &amp; Glover-Kapfer, 2017)</v>
      </c>
      <c r="L79" s="5" t="s">
        <v>390</v>
      </c>
      <c r="M79" s="3" t="s">
        <v>145</v>
      </c>
      <c r="N79" s="3" t="b">
        <v>1</v>
      </c>
      <c r="O79" s="5" t="s">
        <v>1019</v>
      </c>
      <c r="P79" s="5" t="s">
        <v>1018</v>
      </c>
      <c r="Q79" s="3" t="s">
        <v>510</v>
      </c>
      <c r="R79" s="5" t="s">
        <v>995</v>
      </c>
      <c r="S79" s="5"/>
      <c r="T79" s="3"/>
      <c r="U79" s="3"/>
      <c r="V79" s="3"/>
      <c r="W79" s="3"/>
      <c r="X79" s="3"/>
      <c r="Y79" s="3"/>
      <c r="Z79" s="3"/>
      <c r="AA79" s="3"/>
      <c r="AB79" s="3"/>
      <c r="AC79" s="3"/>
      <c r="AD79" s="3"/>
      <c r="AE79" s="3"/>
      <c r="AF79" s="3"/>
      <c r="AG79" s="3"/>
      <c r="AH79" s="3"/>
      <c r="AI79" s="3" t="s">
        <v>599</v>
      </c>
      <c r="AJ79" s="3"/>
      <c r="AK79" s="3"/>
      <c r="AL79" s="3"/>
      <c r="AM79" s="3"/>
      <c r="AN79" s="3"/>
      <c r="AO79" s="3"/>
      <c r="AP79" s="3"/>
      <c r="AQ79" s="5" t="s">
        <v>510</v>
      </c>
      <c r="AR79" s="5" t="s">
        <v>166</v>
      </c>
      <c r="AS79" s="3" t="s">
        <v>977</v>
      </c>
      <c r="AT79" s="14" t="s">
        <v>605</v>
      </c>
    </row>
    <row r="80" spans="1:46" ht="15.75" customHeight="1" x14ac:dyDescent="0.25">
      <c r="A80" s="55" t="s">
        <v>454</v>
      </c>
      <c r="B80" s="7">
        <v>4</v>
      </c>
      <c r="C80" s="4">
        <v>17</v>
      </c>
      <c r="D80" s="5" t="s">
        <v>62</v>
      </c>
      <c r="E80" s="3" t="s">
        <v>108</v>
      </c>
      <c r="F80" s="3" t="s">
        <v>703</v>
      </c>
      <c r="G80" s="4" t="str">
        <f t="shared" si="4"/>
        <v>4.17</v>
      </c>
      <c r="H80" s="3" t="s">
        <v>510</v>
      </c>
      <c r="I80" s="3"/>
      <c r="J80" s="5" t="s">
        <v>1032</v>
      </c>
      <c r="K80" s="3" t="str">
        <f t="shared" si="5"/>
        <v>Ideally ≥ 50 (Rowcliffe et al., 2008; Wearn &amp; Glover-Kapfer, 2017)</v>
      </c>
      <c r="L80" s="5" t="s">
        <v>231</v>
      </c>
      <c r="M80" s="7" t="s">
        <v>990</v>
      </c>
      <c r="N80" s="7"/>
      <c r="O80" s="5" t="s">
        <v>232</v>
      </c>
      <c r="P80" s="5" t="s">
        <v>1032</v>
      </c>
      <c r="Q80" s="3" t="s">
        <v>510</v>
      </c>
      <c r="R80" s="5" t="s">
        <v>995</v>
      </c>
      <c r="S80" s="5"/>
      <c r="T80" s="3"/>
      <c r="U80" s="3"/>
      <c r="V80" s="3"/>
      <c r="W80" s="3"/>
      <c r="X80" s="3"/>
      <c r="Y80" s="3"/>
      <c r="Z80" s="3"/>
      <c r="AA80" s="3"/>
      <c r="AB80" s="3"/>
      <c r="AC80" s="3"/>
      <c r="AD80" s="3"/>
      <c r="AE80" s="3"/>
      <c r="AF80" s="3"/>
      <c r="AG80" s="3"/>
      <c r="AH80" s="3"/>
      <c r="AI80" s="3"/>
      <c r="AJ80" s="3"/>
      <c r="AK80" s="3"/>
      <c r="AL80" s="3"/>
      <c r="AM80" s="3"/>
      <c r="AN80" s="3"/>
      <c r="AO80" s="5"/>
      <c r="AP80" s="5"/>
      <c r="AQ80" s="5" t="s">
        <v>510</v>
      </c>
      <c r="AR80" s="5" t="s">
        <v>166</v>
      </c>
      <c r="AS80" s="3" t="s">
        <v>977</v>
      </c>
      <c r="AT80" s="14" t="s">
        <v>605</v>
      </c>
    </row>
    <row r="81" spans="1:46" ht="15.75" customHeight="1" x14ac:dyDescent="0.25">
      <c r="A81" s="55" t="s">
        <v>454</v>
      </c>
      <c r="B81" s="7">
        <v>4</v>
      </c>
      <c r="C81" s="4">
        <v>19</v>
      </c>
      <c r="D81" s="5" t="s">
        <v>62</v>
      </c>
      <c r="E81" s="3" t="s">
        <v>120</v>
      </c>
      <c r="F81" s="3" t="s">
        <v>714</v>
      </c>
      <c r="G81" s="4" t="str">
        <f t="shared" si="4"/>
        <v>4.19</v>
      </c>
      <c r="H81" s="3" t="s">
        <v>510</v>
      </c>
      <c r="I81" s="5"/>
      <c r="J81" s="5" t="s">
        <v>1138</v>
      </c>
      <c r="K81" s="3" t="str">
        <f t="shared" si="5"/>
        <v>&lt;b&gt;No maximum&lt;/b&gt; (Wearn et al., 2013)</v>
      </c>
      <c r="L81" s="5" t="s">
        <v>310</v>
      </c>
      <c r="M81" s="5" t="s">
        <v>1021</v>
      </c>
      <c r="N81" s="3" t="b">
        <v>1</v>
      </c>
      <c r="O81" s="5" t="s">
        <v>1029</v>
      </c>
      <c r="P81" s="5" t="s">
        <v>310</v>
      </c>
      <c r="Q81" s="3" t="s">
        <v>510</v>
      </c>
      <c r="R81" s="5" t="s">
        <v>989</v>
      </c>
      <c r="S81" s="5"/>
      <c r="T81" s="3"/>
      <c r="U81" s="3"/>
      <c r="V81" s="3"/>
      <c r="W81" s="3"/>
      <c r="X81" s="3"/>
      <c r="Y81" s="3"/>
      <c r="Z81" s="3"/>
      <c r="AA81" s="3"/>
      <c r="AB81" s="3"/>
      <c r="AC81" s="3"/>
      <c r="AD81" s="3"/>
      <c r="AE81" s="3"/>
      <c r="AF81" s="3"/>
      <c r="AG81" s="3"/>
      <c r="AH81" s="3"/>
      <c r="AI81" s="3"/>
      <c r="AJ81" s="3"/>
      <c r="AK81" s="3"/>
      <c r="AL81" s="3"/>
      <c r="AM81" s="3"/>
      <c r="AN81" s="3"/>
      <c r="AO81" s="5"/>
      <c r="AP81" s="5"/>
      <c r="AQ81" s="5" t="s">
        <v>510</v>
      </c>
      <c r="AR81" s="5" t="s">
        <v>90</v>
      </c>
      <c r="AS81" s="3" t="s">
        <v>977</v>
      </c>
      <c r="AT81" s="14" t="s">
        <v>605</v>
      </c>
    </row>
    <row r="82" spans="1:46" ht="15.75" customHeight="1" x14ac:dyDescent="0.25">
      <c r="A82" s="55" t="s">
        <v>454</v>
      </c>
      <c r="B82" s="7">
        <v>4</v>
      </c>
      <c r="C82" s="4">
        <v>20</v>
      </c>
      <c r="D82" s="5" t="s">
        <v>62</v>
      </c>
      <c r="E82" s="3" t="s">
        <v>120</v>
      </c>
      <c r="F82" s="3" t="s">
        <v>715</v>
      </c>
      <c r="G82" s="4" t="str">
        <f t="shared" si="4"/>
        <v>4.20</v>
      </c>
      <c r="H82" s="3" t="s">
        <v>510</v>
      </c>
      <c r="I82" s="3"/>
      <c r="J82" s="5" t="s">
        <v>323</v>
      </c>
      <c r="K82" s="3" t="str">
        <f t="shared" si="5"/>
        <v>Ideally &lt; 12 months (Wearn et al., 2013)</v>
      </c>
      <c r="L82" s="5" t="s">
        <v>323</v>
      </c>
      <c r="M82" s="7" t="s">
        <v>990</v>
      </c>
      <c r="N82" s="7"/>
      <c r="O82" s="5" t="s">
        <v>322</v>
      </c>
      <c r="P82" s="5" t="s">
        <v>323</v>
      </c>
      <c r="Q82" s="3" t="s">
        <v>510</v>
      </c>
      <c r="R82" s="5" t="s">
        <v>989</v>
      </c>
      <c r="S82" s="5"/>
      <c r="T82" s="3"/>
      <c r="U82" s="3"/>
      <c r="V82" s="3"/>
      <c r="W82" s="3"/>
      <c r="X82" s="3"/>
      <c r="Y82" s="3"/>
      <c r="Z82" s="3"/>
      <c r="AA82" s="3"/>
      <c r="AB82" s="3"/>
      <c r="AC82" s="3"/>
      <c r="AD82" s="3"/>
      <c r="AE82" s="3"/>
      <c r="AF82" s="3"/>
      <c r="AG82" s="3"/>
      <c r="AH82" s="3"/>
      <c r="AI82" s="3"/>
      <c r="AJ82" s="3"/>
      <c r="AK82" s="3"/>
      <c r="AL82" s="3"/>
      <c r="AM82" s="3"/>
      <c r="AN82" s="3"/>
      <c r="AO82" s="5"/>
      <c r="AP82" s="5"/>
      <c r="AQ82" s="5" t="s">
        <v>510</v>
      </c>
      <c r="AR82" s="5" t="s">
        <v>90</v>
      </c>
      <c r="AS82" s="3" t="s">
        <v>977</v>
      </c>
      <c r="AT82" s="14" t="s">
        <v>605</v>
      </c>
    </row>
    <row r="83" spans="1:46" ht="15.75" hidden="1" customHeight="1" x14ac:dyDescent="0.25">
      <c r="A83" s="29" t="s">
        <v>455</v>
      </c>
      <c r="D83" s="3" t="s">
        <v>70</v>
      </c>
      <c r="E83" s="3" t="s">
        <v>115</v>
      </c>
      <c r="F83" s="10" t="s">
        <v>1157</v>
      </c>
      <c r="G83">
        <v>9999</v>
      </c>
      <c r="H83" s="3"/>
      <c r="I83" t="s">
        <v>1156</v>
      </c>
      <c r="AT83" s="14" t="s">
        <v>605</v>
      </c>
    </row>
    <row r="84" spans="1:46" ht="15.75" hidden="1" customHeight="1" x14ac:dyDescent="0.25">
      <c r="A84" s="29" t="s">
        <v>455</v>
      </c>
      <c r="D84" s="3" t="s">
        <v>41</v>
      </c>
      <c r="E84" s="3" t="s">
        <v>31</v>
      </c>
      <c r="F84" s="10" t="s">
        <v>1157</v>
      </c>
      <c r="G84">
        <v>9999</v>
      </c>
      <c r="H84" s="3"/>
      <c r="I84" t="s">
        <v>1156</v>
      </c>
      <c r="AT84" s="14" t="s">
        <v>605</v>
      </c>
    </row>
    <row r="85" spans="1:46" ht="15.75" hidden="1" customHeight="1" x14ac:dyDescent="0.25">
      <c r="A85" s="29" t="s">
        <v>455</v>
      </c>
      <c r="D85" s="3" t="s">
        <v>41</v>
      </c>
      <c r="E85" s="3" t="s">
        <v>115</v>
      </c>
      <c r="F85" s="10" t="s">
        <v>1157</v>
      </c>
      <c r="G85">
        <v>9999</v>
      </c>
      <c r="H85" s="3"/>
      <c r="I85" t="s">
        <v>1156</v>
      </c>
      <c r="AT85" s="14" t="s">
        <v>605</v>
      </c>
    </row>
    <row r="86" spans="1:46" ht="15.75" hidden="1" customHeight="1" x14ac:dyDescent="0.25">
      <c r="A86" s="29" t="s">
        <v>455</v>
      </c>
      <c r="D86" s="3" t="s">
        <v>71</v>
      </c>
      <c r="E86" s="3" t="s">
        <v>115</v>
      </c>
      <c r="F86" s="10" t="s">
        <v>1157</v>
      </c>
      <c r="G86">
        <v>9999</v>
      </c>
      <c r="H86" s="3"/>
      <c r="I86" t="s">
        <v>1156</v>
      </c>
      <c r="AT86" s="14" t="s">
        <v>605</v>
      </c>
    </row>
    <row r="87" spans="1:46" ht="15.75" hidden="1" customHeight="1" x14ac:dyDescent="0.25">
      <c r="A87" s="7" t="s">
        <v>455</v>
      </c>
      <c r="B87" s="7">
        <v>10</v>
      </c>
      <c r="C87" s="4">
        <v>21</v>
      </c>
      <c r="D87" s="11" t="s">
        <v>70</v>
      </c>
      <c r="E87" s="10" t="s">
        <v>108</v>
      </c>
      <c r="F87" s="3" t="s">
        <v>818</v>
      </c>
      <c r="G87" s="4" t="str">
        <f t="shared" ref="G87:G150" si="6">B87&amp;"."&amp;C87</f>
        <v>10.21</v>
      </c>
      <c r="H87" s="3" t="s">
        <v>630</v>
      </c>
      <c r="I87" s="3" t="s">
        <v>632</v>
      </c>
      <c r="J87" s="5" t="s">
        <v>1114</v>
      </c>
      <c r="K87" s="3" t="str">
        <f t="shared" ref="K87:K150" si="7">J87&amp;" ("&amp;AR87&amp;")"</f>
        <v>60-100 (or less*) (SCR/SECR: Tobler &amp; Powell, 2013)</v>
      </c>
      <c r="L87" s="11" t="s">
        <v>223</v>
      </c>
      <c r="M87" s="5"/>
      <c r="N87" s="5"/>
      <c r="O87" s="11" t="s">
        <v>224</v>
      </c>
      <c r="P87" s="11" t="s">
        <v>1114</v>
      </c>
      <c r="Q87" s="11" t="s">
        <v>1011</v>
      </c>
      <c r="R87" s="5" t="s">
        <v>995</v>
      </c>
      <c r="S87" s="5" t="s">
        <v>1105</v>
      </c>
      <c r="T87" s="3"/>
      <c r="U87" s="3"/>
      <c r="V87" s="3" t="s">
        <v>12</v>
      </c>
      <c r="W87" s="3"/>
      <c r="X87" s="3"/>
      <c r="Y87" s="3"/>
      <c r="Z87" s="3"/>
      <c r="AA87" s="3"/>
      <c r="AB87" s="3"/>
      <c r="AC87" s="3"/>
      <c r="AD87" s="3"/>
      <c r="AE87" s="3"/>
      <c r="AF87" s="3"/>
      <c r="AG87" s="3"/>
      <c r="AH87" s="3"/>
      <c r="AI87" s="3"/>
      <c r="AJ87" s="3"/>
      <c r="AK87" s="3"/>
      <c r="AL87" s="3"/>
      <c r="AM87" s="3"/>
      <c r="AN87" s="3"/>
      <c r="AO87" s="5"/>
      <c r="AP87" s="5"/>
      <c r="AQ87" s="5" t="s">
        <v>510</v>
      </c>
      <c r="AR87" s="11" t="s">
        <v>222</v>
      </c>
      <c r="AS87" s="3" t="s">
        <v>1104</v>
      </c>
      <c r="AT87" s="14" t="s">
        <v>605</v>
      </c>
    </row>
    <row r="88" spans="1:46" ht="15.75" hidden="1" customHeight="1" x14ac:dyDescent="0.25">
      <c r="A88" s="7" t="s">
        <v>455</v>
      </c>
      <c r="B88" s="7">
        <v>9</v>
      </c>
      <c r="C88" s="4">
        <v>11</v>
      </c>
      <c r="D88" s="3" t="s">
        <v>57</v>
      </c>
      <c r="E88" s="3" t="s">
        <v>115</v>
      </c>
      <c r="F88" s="3" t="s">
        <v>794</v>
      </c>
      <c r="G88" s="4" t="str">
        <f t="shared" si="6"/>
        <v>9.11</v>
      </c>
      <c r="H88" s="3" t="s">
        <v>618</v>
      </c>
      <c r="I88" s="3" t="s">
        <v>632</v>
      </c>
      <c r="J88" s="5" t="s">
        <v>998</v>
      </c>
      <c r="K88" s="3" t="str">
        <f t="shared" si="7"/>
        <v>&gt; 60-120 (Sun et al., 2014; Augustine et al., 2019; Sun et al., 2022; Clarke et al., 2023)</v>
      </c>
      <c r="L88" s="3" t="s">
        <v>221</v>
      </c>
      <c r="M88" s="5"/>
      <c r="N88" s="5"/>
      <c r="O88" s="3" t="s">
        <v>220</v>
      </c>
      <c r="P88" s="3" t="s">
        <v>998</v>
      </c>
      <c r="Q88" s="3" t="s">
        <v>983</v>
      </c>
      <c r="R88" s="5" t="s">
        <v>979</v>
      </c>
      <c r="S88" s="5" t="s">
        <v>978</v>
      </c>
      <c r="T88" s="3"/>
      <c r="U88" s="3"/>
      <c r="V88" s="3" t="s">
        <v>12</v>
      </c>
      <c r="W88" s="3"/>
      <c r="X88" s="3"/>
      <c r="Y88" s="3"/>
      <c r="Z88" s="3"/>
      <c r="AA88" s="3"/>
      <c r="AB88" s="3"/>
      <c r="AC88" s="3"/>
      <c r="AD88" s="3"/>
      <c r="AE88" s="3"/>
      <c r="AF88" s="3"/>
      <c r="AG88" s="3"/>
      <c r="AH88" s="3"/>
      <c r="AI88" s="3"/>
      <c r="AJ88" s="3"/>
      <c r="AK88" s="3"/>
      <c r="AL88" s="3"/>
      <c r="AM88" s="3"/>
      <c r="AN88" s="3"/>
      <c r="AO88" s="5"/>
      <c r="AP88" s="5"/>
      <c r="AQ88" s="5" t="s">
        <v>510</v>
      </c>
      <c r="AR88" s="3" t="s">
        <v>130</v>
      </c>
      <c r="AS88" s="3" t="s">
        <v>977</v>
      </c>
      <c r="AT88" s="14" t="s">
        <v>605</v>
      </c>
    </row>
    <row r="89" spans="1:46" ht="15.75" hidden="1" customHeight="1" x14ac:dyDescent="0.25">
      <c r="A89" s="7" t="s">
        <v>455</v>
      </c>
      <c r="B89" s="7">
        <v>8</v>
      </c>
      <c r="C89" s="4">
        <v>8</v>
      </c>
      <c r="D89" s="3" t="s">
        <v>59</v>
      </c>
      <c r="E89" s="3" t="s">
        <v>115</v>
      </c>
      <c r="F89" s="3" t="s">
        <v>779</v>
      </c>
      <c r="G89" s="4" t="str">
        <f t="shared" si="6"/>
        <v>8.8</v>
      </c>
      <c r="H89" s="3" t="s">
        <v>618</v>
      </c>
      <c r="I89" s="3" t="s">
        <v>632</v>
      </c>
      <c r="J89" s="5" t="s">
        <v>998</v>
      </c>
      <c r="K89" s="3" t="str">
        <f t="shared" si="7"/>
        <v>&gt; 60-120 (Tobler &amp; Powell, 2013; Wearn &amp; Glover-Kapfer, 2017)</v>
      </c>
      <c r="L89" s="3" t="s">
        <v>154</v>
      </c>
      <c r="M89" s="5"/>
      <c r="N89" s="5"/>
      <c r="O89" s="3" t="s">
        <v>220</v>
      </c>
      <c r="P89" s="3" t="s">
        <v>998</v>
      </c>
      <c r="Q89" s="3" t="s">
        <v>983</v>
      </c>
      <c r="R89" s="5" t="s">
        <v>979</v>
      </c>
      <c r="S89" s="3"/>
      <c r="T89" s="3"/>
      <c r="U89" s="3"/>
      <c r="V89" s="3" t="s">
        <v>12</v>
      </c>
      <c r="W89" s="3"/>
      <c r="X89" s="3"/>
      <c r="Y89" s="3"/>
      <c r="Z89" s="3"/>
      <c r="AA89" s="3"/>
      <c r="AB89" s="3"/>
      <c r="AC89" s="3"/>
      <c r="AD89" s="3"/>
      <c r="AE89" s="3"/>
      <c r="AF89" s="3"/>
      <c r="AG89" s="3"/>
      <c r="AH89" s="3"/>
      <c r="AI89" s="3"/>
      <c r="AJ89" s="3"/>
      <c r="AK89" s="3"/>
      <c r="AL89" s="3"/>
      <c r="AM89" s="3"/>
      <c r="AN89" s="3"/>
      <c r="AO89" s="5"/>
      <c r="AP89" s="5"/>
      <c r="AQ89" s="5" t="s">
        <v>510</v>
      </c>
      <c r="AR89" s="3" t="s">
        <v>153</v>
      </c>
      <c r="AS89" s="3" t="s">
        <v>977</v>
      </c>
      <c r="AT89" s="14" t="s">
        <v>605</v>
      </c>
    </row>
    <row r="90" spans="1:46" ht="15.75" hidden="1" customHeight="1" x14ac:dyDescent="0.25">
      <c r="A90" s="52" t="s">
        <v>455</v>
      </c>
      <c r="B90" s="52">
        <v>6</v>
      </c>
      <c r="C90" s="51">
        <v>23</v>
      </c>
      <c r="D90" s="50" t="s">
        <v>71</v>
      </c>
      <c r="E90" s="49" t="s">
        <v>108</v>
      </c>
      <c r="F90" s="49" t="s">
        <v>1013</v>
      </c>
      <c r="G90" s="51" t="str">
        <f t="shared" si="6"/>
        <v>6.23</v>
      </c>
      <c r="H90" s="3" t="s">
        <v>630</v>
      </c>
      <c r="I90" s="3" t="s">
        <v>632</v>
      </c>
      <c r="J90" s="50" t="s">
        <v>1012</v>
      </c>
      <c r="K90" s="3" t="str">
        <f t="shared" si="7"/>
        <v>60-100 (Royle et al., 2009)</v>
      </c>
      <c r="L90" s="50" t="s">
        <v>226</v>
      </c>
      <c r="M90" s="50"/>
      <c r="N90" s="50"/>
      <c r="O90" s="50" t="s">
        <v>224</v>
      </c>
      <c r="P90" s="50" t="s">
        <v>1012</v>
      </c>
      <c r="Q90" s="50" t="s">
        <v>1011</v>
      </c>
      <c r="R90" s="50" t="s">
        <v>995</v>
      </c>
      <c r="S90" s="50" t="s">
        <v>526</v>
      </c>
      <c r="T90" s="49"/>
      <c r="U90" s="49"/>
      <c r="V90" s="49" t="s">
        <v>12</v>
      </c>
      <c r="W90" s="49"/>
      <c r="X90" s="49"/>
      <c r="Y90" s="49"/>
      <c r="Z90" s="49"/>
      <c r="AA90" s="49"/>
      <c r="AB90" s="49"/>
      <c r="AC90" s="49"/>
      <c r="AD90" s="49"/>
      <c r="AE90" s="49"/>
      <c r="AF90" s="49"/>
      <c r="AG90" s="49"/>
      <c r="AH90" s="49"/>
      <c r="AI90" s="49"/>
      <c r="AJ90" s="49"/>
      <c r="AK90" s="49"/>
      <c r="AL90" s="49"/>
      <c r="AM90" s="49"/>
      <c r="AN90" s="49"/>
      <c r="AO90" s="50"/>
      <c r="AP90" s="50"/>
      <c r="AQ90" s="50" t="s">
        <v>510</v>
      </c>
      <c r="AR90" s="50" t="s">
        <v>225</v>
      </c>
      <c r="AS90" s="49" t="s">
        <v>977</v>
      </c>
      <c r="AT90" s="14" t="s">
        <v>605</v>
      </c>
    </row>
    <row r="91" spans="1:46" ht="15.75" hidden="1" customHeight="1" x14ac:dyDescent="0.25">
      <c r="A91" s="7" t="s">
        <v>455</v>
      </c>
      <c r="B91" s="7">
        <v>10</v>
      </c>
      <c r="C91" s="4">
        <v>1</v>
      </c>
      <c r="D91" s="3" t="s">
        <v>70</v>
      </c>
      <c r="E91" s="3" t="s">
        <v>31</v>
      </c>
      <c r="F91" s="3" t="s">
        <v>804</v>
      </c>
      <c r="G91" s="4" t="str">
        <f t="shared" si="6"/>
        <v>10.1</v>
      </c>
      <c r="H91" s="3" t="s">
        <v>510</v>
      </c>
      <c r="I91" s="5"/>
      <c r="J91" s="5" t="s">
        <v>1106</v>
      </c>
      <c r="K91" s="3" t="str">
        <f t="shared" si="7"/>
        <v>Ideally regular, closely-spaced cameras (relative to home range size) [due to the increased likelihood of capturing both sides of the animal (Augustine et al., 2018)] (Augustine et al., 2018)</v>
      </c>
      <c r="L91" s="3" t="s">
        <v>362</v>
      </c>
      <c r="M91" s="5" t="s">
        <v>990</v>
      </c>
      <c r="N91" s="5"/>
      <c r="O91" s="3" t="s">
        <v>47</v>
      </c>
      <c r="P91" s="3" t="s">
        <v>1106</v>
      </c>
      <c r="Q91" s="3" t="s">
        <v>510</v>
      </c>
      <c r="R91" s="5" t="s">
        <v>510</v>
      </c>
      <c r="S91" s="5" t="s">
        <v>1105</v>
      </c>
      <c r="T91" s="3"/>
      <c r="U91" s="3"/>
      <c r="V91" s="3"/>
      <c r="W91" s="3"/>
      <c r="X91" s="3"/>
      <c r="Y91" s="3"/>
      <c r="Z91" s="3"/>
      <c r="AA91" s="3"/>
      <c r="AB91" s="3"/>
      <c r="AC91" s="3"/>
      <c r="AD91" s="3"/>
      <c r="AE91" s="3"/>
      <c r="AF91" s="3"/>
      <c r="AG91" s="3"/>
      <c r="AH91" s="3"/>
      <c r="AI91" s="3"/>
      <c r="AJ91" s="3"/>
      <c r="AK91" s="3"/>
      <c r="AL91" s="3"/>
      <c r="AM91" s="3"/>
      <c r="AN91" s="3"/>
      <c r="AO91" s="3" t="s">
        <v>47</v>
      </c>
      <c r="AP91" s="3"/>
      <c r="AQ91" s="3" t="s">
        <v>362</v>
      </c>
      <c r="AR91" s="3" t="s">
        <v>361</v>
      </c>
      <c r="AS91" s="3" t="s">
        <v>1153</v>
      </c>
      <c r="AT91" s="14" t="s">
        <v>605</v>
      </c>
    </row>
    <row r="92" spans="1:46" ht="15.75" hidden="1" customHeight="1" x14ac:dyDescent="0.25">
      <c r="A92" s="7" t="s">
        <v>455</v>
      </c>
      <c r="B92" s="7">
        <v>10</v>
      </c>
      <c r="C92" s="4">
        <v>5</v>
      </c>
      <c r="D92" s="3" t="s">
        <v>70</v>
      </c>
      <c r="E92" s="3" t="s">
        <v>31</v>
      </c>
      <c r="F92" s="3" t="s">
        <v>808</v>
      </c>
      <c r="G92" s="4" t="str">
        <f t="shared" si="6"/>
        <v>10.5</v>
      </c>
      <c r="H92" s="3" t="s">
        <v>510</v>
      </c>
      <c r="I92" s="5"/>
      <c r="J92" s="5" t="s">
        <v>1111</v>
      </c>
      <c r="K92" s="3" t="str">
        <f t="shared" si="7"/>
        <v>*Note: these recommendations are the same as SCR; however, more flexible ([Same as SCR: Augustine et al., 2018; Clarke et al., 2023])</v>
      </c>
      <c r="L92" s="3" t="s">
        <v>360</v>
      </c>
      <c r="M92" s="5" t="s">
        <v>977</v>
      </c>
      <c r="N92" s="5"/>
      <c r="O92" s="3" t="s">
        <v>47</v>
      </c>
      <c r="P92" s="3" t="s">
        <v>1111</v>
      </c>
      <c r="Q92" s="3" t="s">
        <v>510</v>
      </c>
      <c r="R92" s="5" t="s">
        <v>520</v>
      </c>
      <c r="S92" s="5" t="s">
        <v>524</v>
      </c>
      <c r="T92" s="3"/>
      <c r="U92" s="3"/>
      <c r="V92" s="3"/>
      <c r="W92" s="3"/>
      <c r="X92" s="3"/>
      <c r="Y92" s="3"/>
      <c r="Z92" s="3"/>
      <c r="AA92" s="3"/>
      <c r="AB92" s="3"/>
      <c r="AC92" s="3"/>
      <c r="AD92" s="3"/>
      <c r="AE92" s="3"/>
      <c r="AF92" s="3"/>
      <c r="AG92" s="3"/>
      <c r="AH92" s="3"/>
      <c r="AI92" s="3"/>
      <c r="AJ92" s="3"/>
      <c r="AK92" s="3"/>
      <c r="AL92" s="3"/>
      <c r="AM92" s="3"/>
      <c r="AN92" s="3"/>
      <c r="AO92" s="3" t="s">
        <v>47</v>
      </c>
      <c r="AP92" s="3"/>
      <c r="AQ92" s="5" t="s">
        <v>510</v>
      </c>
      <c r="AR92" s="3" t="s">
        <v>359</v>
      </c>
      <c r="AS92" s="3" t="s">
        <v>1104</v>
      </c>
      <c r="AT92" s="14" t="s">
        <v>605</v>
      </c>
    </row>
    <row r="93" spans="1:46" ht="15.75" hidden="1" customHeight="1" x14ac:dyDescent="0.25">
      <c r="A93" s="7" t="s">
        <v>455</v>
      </c>
      <c r="B93" s="7">
        <v>10</v>
      </c>
      <c r="C93" s="4">
        <v>2</v>
      </c>
      <c r="D93" s="3" t="s">
        <v>70</v>
      </c>
      <c r="E93" s="3" t="s">
        <v>31</v>
      </c>
      <c r="F93" s="3" t="s">
        <v>805</v>
      </c>
      <c r="G93" s="4" t="str">
        <f t="shared" si="6"/>
        <v>10.2</v>
      </c>
      <c r="H93" s="3" t="s">
        <v>510</v>
      </c>
      <c r="I93" s="5"/>
      <c r="J93" s="5" t="s">
        <v>103</v>
      </c>
      <c r="K93" s="3" t="str">
        <f t="shared" si="7"/>
        <v>Paired ([Same as SCR: Augustine et al., 2018; Clarke et al., 2023][SCR/SECR: Rovero et al., 2013; Wearn &amp; Glover-Kapfer, 2017])</v>
      </c>
      <c r="L93" s="3" t="s">
        <v>102</v>
      </c>
      <c r="M93" s="3" t="s">
        <v>977</v>
      </c>
      <c r="N93" s="3"/>
      <c r="O93" s="3" t="s">
        <v>103</v>
      </c>
      <c r="P93" s="3" t="s">
        <v>103</v>
      </c>
      <c r="Q93" s="3" t="s">
        <v>510</v>
      </c>
      <c r="R93" s="5" t="s">
        <v>510</v>
      </c>
      <c r="S93" s="5" t="s">
        <v>1105</v>
      </c>
      <c r="T93" s="3"/>
      <c r="U93" s="3"/>
      <c r="V93" s="3"/>
      <c r="W93" s="3"/>
      <c r="X93" s="3"/>
      <c r="Y93" s="3"/>
      <c r="Z93" s="3"/>
      <c r="AA93" s="3"/>
      <c r="AB93" s="3"/>
      <c r="AC93" s="3"/>
      <c r="AD93" s="3"/>
      <c r="AE93" s="3"/>
      <c r="AF93" s="3"/>
      <c r="AG93" s="3"/>
      <c r="AH93" s="3"/>
      <c r="AI93" s="3"/>
      <c r="AJ93" s="3"/>
      <c r="AK93" s="3"/>
      <c r="AL93" s="3"/>
      <c r="AM93" s="3"/>
      <c r="AN93" s="3"/>
      <c r="AO93" s="5"/>
      <c r="AP93" s="5"/>
      <c r="AQ93" s="5" t="s">
        <v>510</v>
      </c>
      <c r="AR93" s="3" t="s">
        <v>101</v>
      </c>
      <c r="AS93" s="3" t="s">
        <v>1104</v>
      </c>
      <c r="AT93" s="14" t="s">
        <v>605</v>
      </c>
    </row>
    <row r="94" spans="1:46" ht="15.75" hidden="1" customHeight="1" x14ac:dyDescent="0.25">
      <c r="A94" s="7" t="s">
        <v>455</v>
      </c>
      <c r="B94" s="7">
        <v>10</v>
      </c>
      <c r="C94" s="4">
        <v>3</v>
      </c>
      <c r="D94" s="3" t="s">
        <v>70</v>
      </c>
      <c r="E94" s="3" t="s">
        <v>31</v>
      </c>
      <c r="F94" s="3" t="s">
        <v>806</v>
      </c>
      <c r="G94" s="4" t="str">
        <f t="shared" si="6"/>
        <v>10.3</v>
      </c>
      <c r="H94" s="3" t="s">
        <v>510</v>
      </c>
      <c r="I94" s="5"/>
      <c r="J94" s="5" t="s">
        <v>148</v>
      </c>
      <c r="K94" s="3" t="str">
        <f t="shared" si="7"/>
        <v>Clustered ([Same as SCR: Augustine et al., 2018; Clarke et al., 2023][SCR/SECR: Sun et al., 2014; Wearn &amp; Glover-Kapfer, 2017])</v>
      </c>
      <c r="L94" s="3" t="s">
        <v>147</v>
      </c>
      <c r="M94" s="3" t="s">
        <v>977</v>
      </c>
      <c r="N94" s="3"/>
      <c r="O94" s="3" t="s">
        <v>148</v>
      </c>
      <c r="P94" s="3" t="s">
        <v>148</v>
      </c>
      <c r="Q94" s="3" t="s">
        <v>510</v>
      </c>
      <c r="R94" s="5" t="s">
        <v>510</v>
      </c>
      <c r="S94" s="5" t="s">
        <v>1105</v>
      </c>
      <c r="T94" s="3"/>
      <c r="U94" s="3"/>
      <c r="V94" s="3"/>
      <c r="W94" s="3"/>
      <c r="X94" s="3"/>
      <c r="Y94" s="3"/>
      <c r="Z94" s="3"/>
      <c r="AA94" s="3"/>
      <c r="AB94" s="3"/>
      <c r="AC94" s="3"/>
      <c r="AD94" s="3"/>
      <c r="AE94" s="3"/>
      <c r="AF94" s="3"/>
      <c r="AG94" s="3"/>
      <c r="AH94" s="3"/>
      <c r="AI94" s="3"/>
      <c r="AJ94" s="3"/>
      <c r="AK94" s="3"/>
      <c r="AL94" s="3"/>
      <c r="AM94" s="3"/>
      <c r="AN94" s="3"/>
      <c r="AO94" s="5"/>
      <c r="AP94" s="5"/>
      <c r="AQ94" s="5" t="s">
        <v>510</v>
      </c>
      <c r="AR94" s="3" t="s">
        <v>146</v>
      </c>
      <c r="AS94" s="3" t="s">
        <v>1104</v>
      </c>
      <c r="AT94" s="14" t="s">
        <v>605</v>
      </c>
    </row>
    <row r="95" spans="1:46" ht="15.75" hidden="1" customHeight="1" x14ac:dyDescent="0.25">
      <c r="A95" s="7" t="s">
        <v>455</v>
      </c>
      <c r="B95" s="7">
        <v>10</v>
      </c>
      <c r="C95" s="4">
        <v>4</v>
      </c>
      <c r="D95" s="3" t="s">
        <v>70</v>
      </c>
      <c r="E95" s="3" t="s">
        <v>31</v>
      </c>
      <c r="F95" s="3" t="s">
        <v>807</v>
      </c>
      <c r="G95" s="4" t="str">
        <f t="shared" si="6"/>
        <v>10.4</v>
      </c>
      <c r="H95" s="3" t="s">
        <v>510</v>
      </c>
      <c r="I95" s="5"/>
      <c r="J95" s="5" t="s">
        <v>65</v>
      </c>
      <c r="K95" s="3" t="str">
        <f t="shared" si="7"/>
        <v>Systematic ([Same as SCR: Augustine et al., 2018; Clarke et al., 2023][SCR/SECR: Clarke et al., 2023])</v>
      </c>
      <c r="L95" s="3" t="s">
        <v>69</v>
      </c>
      <c r="M95" s="3" t="s">
        <v>977</v>
      </c>
      <c r="N95" s="3"/>
      <c r="O95" s="3" t="s">
        <v>65</v>
      </c>
      <c r="P95" s="3" t="s">
        <v>65</v>
      </c>
      <c r="Q95" s="3" t="s">
        <v>510</v>
      </c>
      <c r="R95" s="5" t="s">
        <v>510</v>
      </c>
      <c r="S95" s="5" t="s">
        <v>1105</v>
      </c>
      <c r="T95" s="3"/>
      <c r="U95" s="3"/>
      <c r="V95" s="3"/>
      <c r="W95" s="3"/>
      <c r="X95" s="3"/>
      <c r="Y95" s="3"/>
      <c r="Z95" s="3"/>
      <c r="AA95" s="3"/>
      <c r="AB95" s="3"/>
      <c r="AC95" s="3"/>
      <c r="AD95" s="3"/>
      <c r="AE95" s="3"/>
      <c r="AF95" s="3"/>
      <c r="AG95" s="3"/>
      <c r="AH95" s="3"/>
      <c r="AI95" s="3"/>
      <c r="AJ95" s="3"/>
      <c r="AK95" s="3"/>
      <c r="AL95" s="3"/>
      <c r="AM95" s="3"/>
      <c r="AN95" s="3"/>
      <c r="AO95" s="5"/>
      <c r="AP95" s="5"/>
      <c r="AQ95" s="5" t="s">
        <v>510</v>
      </c>
      <c r="AR95" s="3" t="s">
        <v>68</v>
      </c>
      <c r="AS95" s="3" t="s">
        <v>1104</v>
      </c>
      <c r="AT95" s="14" t="s">
        <v>605</v>
      </c>
    </row>
    <row r="96" spans="1:46" ht="15.75" hidden="1" customHeight="1" x14ac:dyDescent="0.25">
      <c r="A96" s="7" t="s">
        <v>455</v>
      </c>
      <c r="B96" s="7">
        <v>10</v>
      </c>
      <c r="C96" s="4">
        <v>6</v>
      </c>
      <c r="D96" s="7" t="s">
        <v>70</v>
      </c>
      <c r="E96" s="7" t="s">
        <v>113</v>
      </c>
      <c r="F96" s="3" t="s">
        <v>824</v>
      </c>
      <c r="G96" s="4" t="str">
        <f t="shared" si="6"/>
        <v>10.6</v>
      </c>
      <c r="H96" s="3" t="s">
        <v>644</v>
      </c>
      <c r="I96" s="7"/>
      <c r="J96" s="5" t="s">
        <v>1110</v>
      </c>
      <c r="K96" s="3" t="str">
        <f t="shared" si="7"/>
        <v>Enough for 20-50 recaptures (or less*) ([Krebs et al., 2011; Clarke et al., 2023][Efford, 2004; Noss et al., 2012; Wearn &amp; Glover-Kapfer, 2017])</v>
      </c>
      <c r="L96" s="7" t="s">
        <v>338</v>
      </c>
      <c r="M96" s="5" t="s">
        <v>1010</v>
      </c>
      <c r="N96" s="5"/>
      <c r="O96" s="7" t="s">
        <v>47</v>
      </c>
      <c r="P96" s="7" t="s">
        <v>1110</v>
      </c>
      <c r="Q96" s="3" t="s">
        <v>510</v>
      </c>
      <c r="R96" s="5" t="s">
        <v>1009</v>
      </c>
      <c r="S96" s="5" t="s">
        <v>1105</v>
      </c>
      <c r="T96" s="3"/>
      <c r="U96" s="3"/>
      <c r="V96" s="3"/>
      <c r="W96" s="3"/>
      <c r="X96" s="3"/>
      <c r="Y96" s="3"/>
      <c r="Z96" s="3"/>
      <c r="AA96" s="3"/>
      <c r="AB96" s="3"/>
      <c r="AC96" s="3"/>
      <c r="AD96" s="3"/>
      <c r="AE96" s="3"/>
      <c r="AF96" s="3"/>
      <c r="AG96" s="3"/>
      <c r="AH96" s="3"/>
      <c r="AI96" s="3"/>
      <c r="AJ96" s="3"/>
      <c r="AK96" s="3" t="s">
        <v>494</v>
      </c>
      <c r="AL96" s="3"/>
      <c r="AM96" s="3"/>
      <c r="AN96" s="3" t="s">
        <v>487</v>
      </c>
      <c r="AO96" s="5"/>
      <c r="AP96" s="5"/>
      <c r="AQ96" s="5" t="s">
        <v>510</v>
      </c>
      <c r="AR96" s="7" t="s">
        <v>337</v>
      </c>
      <c r="AS96" s="3" t="s">
        <v>1104</v>
      </c>
      <c r="AT96" s="14" t="s">
        <v>605</v>
      </c>
    </row>
    <row r="97" spans="1:46" ht="15.75" hidden="1" customHeight="1" x14ac:dyDescent="0.25">
      <c r="A97" s="7" t="s">
        <v>455</v>
      </c>
      <c r="B97" s="7">
        <v>10</v>
      </c>
      <c r="C97" s="4">
        <v>12</v>
      </c>
      <c r="D97" s="3" t="s">
        <v>70</v>
      </c>
      <c r="E97" s="3" t="s">
        <v>116</v>
      </c>
      <c r="F97" s="3" t="s">
        <v>814</v>
      </c>
      <c r="G97" s="4" t="str">
        <f t="shared" si="6"/>
        <v>10.12</v>
      </c>
      <c r="H97" s="3" t="s">
        <v>510</v>
      </c>
      <c r="I97" s="5"/>
      <c r="J97" s="5" t="s">
        <v>1116</v>
      </c>
      <c r="K97" s="3" t="str">
        <f t="shared" si="7"/>
        <v>*Note: these recommendations are the same as SCR (or less) (Rovero et al., 2013; Augustine et al., 2018)</v>
      </c>
      <c r="L97" s="3" t="s">
        <v>128</v>
      </c>
      <c r="M97" s="5" t="s">
        <v>977</v>
      </c>
      <c r="N97" s="5"/>
      <c r="O97" s="3" t="s">
        <v>47</v>
      </c>
      <c r="P97" s="5" t="s">
        <v>1116</v>
      </c>
      <c r="Q97" s="3" t="s">
        <v>510</v>
      </c>
      <c r="R97" s="5" t="s">
        <v>520</v>
      </c>
      <c r="S97" s="5" t="s">
        <v>1105</v>
      </c>
      <c r="T97" s="3"/>
      <c r="U97" s="3"/>
      <c r="V97" s="3"/>
      <c r="W97" s="3"/>
      <c r="X97" s="3"/>
      <c r="Y97" s="3"/>
      <c r="Z97" s="3"/>
      <c r="AA97" s="3"/>
      <c r="AB97" s="3"/>
      <c r="AC97" s="3"/>
      <c r="AD97" s="3"/>
      <c r="AE97" s="3"/>
      <c r="AF97" s="3"/>
      <c r="AG97" s="3"/>
      <c r="AH97" s="3"/>
      <c r="AI97" s="3"/>
      <c r="AJ97" s="3"/>
      <c r="AK97" s="3"/>
      <c r="AL97" s="3"/>
      <c r="AM97" s="3"/>
      <c r="AN97" s="3"/>
      <c r="AO97" s="3" t="s">
        <v>47</v>
      </c>
      <c r="AP97" s="3"/>
      <c r="AQ97" s="5" t="s">
        <v>510</v>
      </c>
      <c r="AR97" s="3" t="s">
        <v>368</v>
      </c>
      <c r="AS97" s="3" t="s">
        <v>1104</v>
      </c>
      <c r="AT97" s="14" t="s">
        <v>605</v>
      </c>
    </row>
    <row r="98" spans="1:46" ht="15.75" hidden="1" customHeight="1" x14ac:dyDescent="0.25">
      <c r="A98" s="7" t="s">
        <v>455</v>
      </c>
      <c r="B98" s="7">
        <v>10</v>
      </c>
      <c r="C98" s="4">
        <v>7</v>
      </c>
      <c r="D98" s="3" t="s">
        <v>70</v>
      </c>
      <c r="E98" s="3" t="s">
        <v>116</v>
      </c>
      <c r="F98" s="3" t="s">
        <v>809</v>
      </c>
      <c r="G98" s="4" t="str">
        <f t="shared" si="6"/>
        <v>10.7</v>
      </c>
      <c r="H98" s="3" t="s">
        <v>629</v>
      </c>
      <c r="I98" s="3"/>
      <c r="J98" s="5" t="s">
        <v>1155</v>
      </c>
      <c r="K98" s="3" t="str">
        <f t="shared" si="7"/>
        <v>&lt;b&gt;&lt; home range diameter (minimum)&lt;/b&gt; (SCR/SECR: Sollmann et al., 2012; Sun et al., 2014; Wearn &amp; Glover-Kapfer, 2017)</v>
      </c>
      <c r="L98" s="3" t="s">
        <v>325</v>
      </c>
      <c r="M98" s="5" t="s">
        <v>1109</v>
      </c>
      <c r="N98" s="3" t="b">
        <v>1</v>
      </c>
      <c r="O98" s="3" t="s">
        <v>458</v>
      </c>
      <c r="P98" s="3" t="s">
        <v>1108</v>
      </c>
      <c r="Q98" s="3" t="s">
        <v>1004</v>
      </c>
      <c r="R98" s="5" t="s">
        <v>1006</v>
      </c>
      <c r="S98" s="5" t="s">
        <v>1105</v>
      </c>
      <c r="T98" s="3"/>
      <c r="U98" s="3"/>
      <c r="V98" s="3"/>
      <c r="W98" s="3"/>
      <c r="X98" s="3"/>
      <c r="Y98" s="3"/>
      <c r="Z98" s="3"/>
      <c r="AA98" s="3"/>
      <c r="AB98" s="3"/>
      <c r="AC98" s="3"/>
      <c r="AD98" s="3"/>
      <c r="AE98" s="3"/>
      <c r="AF98" s="3"/>
      <c r="AG98" s="3"/>
      <c r="AH98" s="3" t="s">
        <v>1002</v>
      </c>
      <c r="AI98" s="3"/>
      <c r="AJ98" s="3"/>
      <c r="AK98" s="3"/>
      <c r="AL98" s="3"/>
      <c r="AM98" s="3"/>
      <c r="AN98" s="3"/>
      <c r="AO98" s="5"/>
      <c r="AP98" s="5"/>
      <c r="AQ98" s="5" t="s">
        <v>510</v>
      </c>
      <c r="AR98" s="3" t="s">
        <v>324</v>
      </c>
      <c r="AS98" s="3" t="s">
        <v>1153</v>
      </c>
      <c r="AT98" s="14" t="s">
        <v>605</v>
      </c>
    </row>
    <row r="99" spans="1:46" ht="15.75" hidden="1" customHeight="1" x14ac:dyDescent="0.25">
      <c r="A99" s="7" t="s">
        <v>455</v>
      </c>
      <c r="B99" s="7">
        <v>10</v>
      </c>
      <c r="C99" s="4">
        <v>8</v>
      </c>
      <c r="D99" s="3" t="s">
        <v>70</v>
      </c>
      <c r="E99" s="3" t="s">
        <v>116</v>
      </c>
      <c r="F99" s="3" t="s">
        <v>810</v>
      </c>
      <c r="G99" s="4" t="str">
        <f t="shared" si="6"/>
        <v>10.8</v>
      </c>
      <c r="H99" s="3" t="s">
        <v>629</v>
      </c>
      <c r="I99" s="3"/>
      <c r="J99" s="5" t="s">
        <v>1005</v>
      </c>
      <c r="K99" s="3" t="str">
        <f t="shared" si="7"/>
        <v>Ideally 1/3 the home range radius (~4-7 camera per home range) (SCR/SECR: Sollmann et al., 2012; Sun et al., 2014; Wearn &amp; Glover-Kapfer, 2017)</v>
      </c>
      <c r="L99" s="3" t="s">
        <v>376</v>
      </c>
      <c r="M99" s="5" t="s">
        <v>1107</v>
      </c>
      <c r="N99" s="5"/>
      <c r="O99" s="3" t="s">
        <v>456</v>
      </c>
      <c r="P99" s="3" t="s">
        <v>1005</v>
      </c>
      <c r="Q99" s="3" t="s">
        <v>1004</v>
      </c>
      <c r="R99" s="5" t="s">
        <v>1003</v>
      </c>
      <c r="S99" s="5" t="s">
        <v>1105</v>
      </c>
      <c r="T99" s="3"/>
      <c r="U99" s="3"/>
      <c r="V99" s="3"/>
      <c r="W99" s="3"/>
      <c r="X99" s="3"/>
      <c r="Y99" s="3"/>
      <c r="Z99" s="3"/>
      <c r="AA99" s="3"/>
      <c r="AB99" s="3"/>
      <c r="AC99" s="3"/>
      <c r="AD99" s="3"/>
      <c r="AE99" s="3"/>
      <c r="AF99" s="3"/>
      <c r="AG99" s="3"/>
      <c r="AH99" s="3" t="s">
        <v>1002</v>
      </c>
      <c r="AI99" s="3"/>
      <c r="AJ99" s="3"/>
      <c r="AK99" s="3"/>
      <c r="AL99" s="3"/>
      <c r="AM99" s="3"/>
      <c r="AN99" s="3"/>
      <c r="AO99" s="5"/>
      <c r="AP99" s="5"/>
      <c r="AQ99" s="5" t="s">
        <v>510</v>
      </c>
      <c r="AR99" s="3" t="s">
        <v>324</v>
      </c>
      <c r="AS99" s="3" t="s">
        <v>1144</v>
      </c>
      <c r="AT99" s="14" t="s">
        <v>605</v>
      </c>
    </row>
    <row r="100" spans="1:46" ht="15.75" hidden="1" customHeight="1" x14ac:dyDescent="0.25">
      <c r="A100" s="7" t="s">
        <v>455</v>
      </c>
      <c r="B100" s="7">
        <v>10</v>
      </c>
      <c r="C100" s="4">
        <v>10</v>
      </c>
      <c r="D100" s="3" t="s">
        <v>70</v>
      </c>
      <c r="E100" s="3" t="s">
        <v>116</v>
      </c>
      <c r="F100" s="3" t="s">
        <v>812</v>
      </c>
      <c r="G100" s="4" t="str">
        <f t="shared" si="6"/>
        <v>10.10</v>
      </c>
      <c r="H100" s="3" t="s">
        <v>629</v>
      </c>
      <c r="I100" s="3"/>
      <c r="J100" s="5" t="s">
        <v>1154</v>
      </c>
      <c r="K100" s="3" t="str">
        <f t="shared" si="7"/>
        <v>&lt;b&gt;≥ 0.8 times the home range radius (maximum)&lt;/b&gt; (SCR/SECR: Sollmann et al., 2012; Sun et al., 2014; Wearn &amp; Glover-Kapfer, 2017)</v>
      </c>
      <c r="L100" s="3" t="s">
        <v>334</v>
      </c>
      <c r="M100" s="3" t="s">
        <v>1021</v>
      </c>
      <c r="N100" s="3" t="b">
        <v>1</v>
      </c>
      <c r="O100" s="3" t="s">
        <v>457</v>
      </c>
      <c r="P100" s="10" t="s">
        <v>1117</v>
      </c>
      <c r="Q100" s="3" t="s">
        <v>1004</v>
      </c>
      <c r="R100" s="5" t="s">
        <v>1006</v>
      </c>
      <c r="S100" s="5" t="s">
        <v>1105</v>
      </c>
      <c r="T100" s="3"/>
      <c r="U100" s="3"/>
      <c r="V100" s="3"/>
      <c r="W100" s="3"/>
      <c r="X100" s="3"/>
      <c r="Y100" s="3"/>
      <c r="Z100" s="3"/>
      <c r="AA100" s="3"/>
      <c r="AB100" s="3"/>
      <c r="AC100" s="3"/>
      <c r="AD100" s="3"/>
      <c r="AE100" s="3"/>
      <c r="AF100" s="3"/>
      <c r="AG100" s="3"/>
      <c r="AH100" s="3" t="s">
        <v>1002</v>
      </c>
      <c r="AI100" s="3"/>
      <c r="AJ100" s="3"/>
      <c r="AK100" s="3"/>
      <c r="AL100" s="3"/>
      <c r="AM100" s="3"/>
      <c r="AN100" s="3"/>
      <c r="AO100" s="5"/>
      <c r="AP100" s="5"/>
      <c r="AQ100" s="5" t="s">
        <v>510</v>
      </c>
      <c r="AR100" s="3" t="s">
        <v>324</v>
      </c>
      <c r="AS100" s="3" t="s">
        <v>1104</v>
      </c>
      <c r="AT100" s="14" t="s">
        <v>605</v>
      </c>
    </row>
    <row r="101" spans="1:46" ht="15.75" hidden="1" customHeight="1" x14ac:dyDescent="0.25">
      <c r="A101" s="7" t="s">
        <v>455</v>
      </c>
      <c r="B101" s="7">
        <v>10</v>
      </c>
      <c r="C101" s="4">
        <v>9</v>
      </c>
      <c r="D101" s="3" t="s">
        <v>70</v>
      </c>
      <c r="E101" s="3" t="s">
        <v>116</v>
      </c>
      <c r="F101" s="3" t="s">
        <v>811</v>
      </c>
      <c r="G101" s="4" t="str">
        <f t="shared" si="6"/>
        <v>10.9</v>
      </c>
      <c r="H101" s="3" t="s">
        <v>510</v>
      </c>
      <c r="I101" s="3"/>
      <c r="J101" s="5" t="s">
        <v>1106</v>
      </c>
      <c r="K101" s="3" t="str">
        <f t="shared" si="7"/>
        <v>Ideally regular, closely-spaced cameras (relative to home range size) [due to the increased likelihood of capturing both sides of the animal (Augustine et al., 2018)] ([*ix,] Augustine et al., 2018)</v>
      </c>
      <c r="L101" s="3" t="s">
        <v>367</v>
      </c>
      <c r="M101" s="7" t="s">
        <v>990</v>
      </c>
      <c r="N101" s="7"/>
      <c r="O101" s="3" t="s">
        <v>47</v>
      </c>
      <c r="P101" s="3" t="s">
        <v>1106</v>
      </c>
      <c r="Q101" s="3" t="s">
        <v>510</v>
      </c>
      <c r="R101" s="5"/>
      <c r="S101" s="5" t="s">
        <v>1105</v>
      </c>
      <c r="T101" s="3"/>
      <c r="U101" s="3"/>
      <c r="V101" s="3"/>
      <c r="W101" s="3"/>
      <c r="X101" s="3"/>
      <c r="Y101" s="3"/>
      <c r="Z101" s="3"/>
      <c r="AA101" s="3"/>
      <c r="AB101" s="3"/>
      <c r="AC101" s="3"/>
      <c r="AD101" s="3"/>
      <c r="AE101" s="3"/>
      <c r="AF101" s="3"/>
      <c r="AG101" s="3"/>
      <c r="AH101" s="3"/>
      <c r="AI101" s="3"/>
      <c r="AJ101" s="3"/>
      <c r="AK101" s="3"/>
      <c r="AL101" s="3"/>
      <c r="AM101" s="3"/>
      <c r="AN101" s="3"/>
      <c r="AO101" s="3" t="s">
        <v>47</v>
      </c>
      <c r="AP101" s="3"/>
      <c r="AQ101" s="3" t="s">
        <v>362</v>
      </c>
      <c r="AR101" s="3" t="s">
        <v>366</v>
      </c>
      <c r="AS101" s="3" t="s">
        <v>1153</v>
      </c>
      <c r="AT101" s="14" t="s">
        <v>605</v>
      </c>
    </row>
    <row r="102" spans="1:46" ht="15.75" hidden="1" customHeight="1" x14ac:dyDescent="0.25">
      <c r="A102" s="7" t="s">
        <v>455</v>
      </c>
      <c r="B102" s="7">
        <v>10</v>
      </c>
      <c r="C102" s="4">
        <v>11</v>
      </c>
      <c r="D102" s="3" t="s">
        <v>70</v>
      </c>
      <c r="E102" s="3" t="s">
        <v>116</v>
      </c>
      <c r="F102" s="3" t="s">
        <v>813</v>
      </c>
      <c r="G102" s="4" t="str">
        <f t="shared" si="6"/>
        <v>10.11</v>
      </c>
      <c r="H102" s="3" t="s">
        <v>510</v>
      </c>
      <c r="I102" s="5"/>
      <c r="J102" s="5" t="s">
        <v>364</v>
      </c>
      <c r="K102" s="3" t="str">
        <f t="shared" si="7"/>
        <v>Note: larger sampling areas preferred since there will be fewer samples collected on the periphery of the sampled area and thus less uncertainty in identifying individuals ( Augustine et al., 2018)</v>
      </c>
      <c r="L102" s="3" t="s">
        <v>364</v>
      </c>
      <c r="M102" s="5" t="s">
        <v>520</v>
      </c>
      <c r="N102" s="5"/>
      <c r="O102" s="3" t="s">
        <v>47</v>
      </c>
      <c r="P102" s="3" t="s">
        <v>364</v>
      </c>
      <c r="Q102" s="3" t="s">
        <v>510</v>
      </c>
      <c r="R102" s="5" t="s">
        <v>520</v>
      </c>
      <c r="S102" s="5" t="s">
        <v>1105</v>
      </c>
      <c r="T102" s="3"/>
      <c r="U102" s="3"/>
      <c r="V102" s="3"/>
      <c r="W102" s="3"/>
      <c r="X102" s="3"/>
      <c r="Y102" s="3"/>
      <c r="Z102" s="3"/>
      <c r="AA102" s="3"/>
      <c r="AB102" s="3"/>
      <c r="AC102" s="3"/>
      <c r="AD102" s="3"/>
      <c r="AE102" s="3"/>
      <c r="AF102" s="3"/>
      <c r="AG102" s="3"/>
      <c r="AH102" s="3"/>
      <c r="AI102" s="3"/>
      <c r="AJ102" s="3"/>
      <c r="AK102" s="3"/>
      <c r="AL102" s="3"/>
      <c r="AM102" s="3"/>
      <c r="AN102" s="3"/>
      <c r="AO102" s="3" t="s">
        <v>47</v>
      </c>
      <c r="AP102" s="3"/>
      <c r="AQ102" s="3" t="s">
        <v>365</v>
      </c>
      <c r="AR102" s="3" t="s">
        <v>363</v>
      </c>
      <c r="AS102" s="3" t="s">
        <v>1104</v>
      </c>
      <c r="AT102" s="14" t="s">
        <v>605</v>
      </c>
    </row>
    <row r="103" spans="1:46" ht="15.75" hidden="1" customHeight="1" x14ac:dyDescent="0.25">
      <c r="A103" s="7" t="s">
        <v>455</v>
      </c>
      <c r="B103" s="7">
        <v>10</v>
      </c>
      <c r="C103" s="4">
        <v>17</v>
      </c>
      <c r="D103" s="3" t="s">
        <v>70</v>
      </c>
      <c r="E103" s="3" t="s">
        <v>115</v>
      </c>
      <c r="F103" s="3" t="s">
        <v>823</v>
      </c>
      <c r="G103" s="4" t="str">
        <f t="shared" si="6"/>
        <v>10.17</v>
      </c>
      <c r="H103" s="3" t="s">
        <v>510</v>
      </c>
      <c r="I103" s="5"/>
      <c r="J103" s="5" t="s">
        <v>1116</v>
      </c>
      <c r="K103" s="3" t="str">
        <f t="shared" si="7"/>
        <v>*Note: these recommendations are the same as SCR (or less) (Augustine et al., 2018; Clarke et al., 2023)</v>
      </c>
      <c r="L103" s="3" t="s">
        <v>128</v>
      </c>
      <c r="M103" s="5" t="s">
        <v>977</v>
      </c>
      <c r="N103" s="5"/>
      <c r="O103" s="3" t="s">
        <v>510</v>
      </c>
      <c r="P103" s="5" t="s">
        <v>1112</v>
      </c>
      <c r="Q103" s="3" t="s">
        <v>510</v>
      </c>
      <c r="R103" s="5" t="s">
        <v>520</v>
      </c>
      <c r="S103" s="5" t="s">
        <v>1105</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510</v>
      </c>
      <c r="AR103" s="3" t="s">
        <v>127</v>
      </c>
      <c r="AS103" s="3" t="s">
        <v>1104</v>
      </c>
      <c r="AT103" s="14" t="s">
        <v>605</v>
      </c>
    </row>
    <row r="104" spans="1:46" ht="15.75" hidden="1" customHeight="1" x14ac:dyDescent="0.25">
      <c r="A104" s="7" t="s">
        <v>455</v>
      </c>
      <c r="B104" s="7">
        <v>10</v>
      </c>
      <c r="C104" s="4">
        <v>13</v>
      </c>
      <c r="D104" s="3" t="s">
        <v>70</v>
      </c>
      <c r="E104" s="3" t="s">
        <v>115</v>
      </c>
      <c r="F104" s="3" t="s">
        <v>820</v>
      </c>
      <c r="G104" s="4" t="str">
        <f t="shared" si="6"/>
        <v>10.13</v>
      </c>
      <c r="H104" s="3" t="s">
        <v>616</v>
      </c>
      <c r="I104" s="3"/>
      <c r="J104" s="5" t="s">
        <v>981</v>
      </c>
      <c r="K104" s="3" t="str">
        <f t="shared" si="7"/>
        <v>≥ 30 (Sun et al., 2014; Augustine et al., 2019; Sun et al., 2022; Clarke et al., 2023)</v>
      </c>
      <c r="L104" s="3" t="s">
        <v>244</v>
      </c>
      <c r="M104" s="5"/>
      <c r="N104" s="5"/>
      <c r="O104" s="3" t="s">
        <v>240</v>
      </c>
      <c r="P104" s="3" t="s">
        <v>981</v>
      </c>
      <c r="Q104" s="3" t="s">
        <v>980</v>
      </c>
      <c r="R104" s="5" t="s">
        <v>979</v>
      </c>
      <c r="S104" s="5" t="s">
        <v>1105</v>
      </c>
      <c r="T104" s="3"/>
      <c r="U104" s="3"/>
      <c r="V104" s="3" t="s">
        <v>12</v>
      </c>
      <c r="W104" s="3"/>
      <c r="X104" s="3"/>
      <c r="Y104" s="3"/>
      <c r="Z104" s="3"/>
      <c r="AA104" s="3"/>
      <c r="AB104" s="3"/>
      <c r="AC104" s="3"/>
      <c r="AD104" s="3"/>
      <c r="AE104" s="3"/>
      <c r="AF104" s="3"/>
      <c r="AG104" s="3"/>
      <c r="AH104" s="3"/>
      <c r="AI104" s="3"/>
      <c r="AJ104" s="3"/>
      <c r="AK104" s="3"/>
      <c r="AL104" s="3"/>
      <c r="AM104" s="3"/>
      <c r="AN104" s="3"/>
      <c r="AO104" s="5"/>
      <c r="AP104" s="5"/>
      <c r="AQ104" s="5" t="s">
        <v>510</v>
      </c>
      <c r="AR104" s="3" t="s">
        <v>130</v>
      </c>
      <c r="AS104" s="3" t="s">
        <v>1104</v>
      </c>
      <c r="AT104" s="14" t="s">
        <v>605</v>
      </c>
    </row>
    <row r="105" spans="1:46" ht="15.75" hidden="1" customHeight="1" x14ac:dyDescent="0.25">
      <c r="A105" s="7" t="s">
        <v>455</v>
      </c>
      <c r="B105" s="7">
        <v>10</v>
      </c>
      <c r="C105" s="4">
        <v>14</v>
      </c>
      <c r="D105" s="3" t="s">
        <v>70</v>
      </c>
      <c r="E105" s="3" t="s">
        <v>115</v>
      </c>
      <c r="F105" s="3" t="s">
        <v>821</v>
      </c>
      <c r="G105" s="4" t="str">
        <f t="shared" si="6"/>
        <v>10.14</v>
      </c>
      <c r="H105" s="3" t="s">
        <v>612</v>
      </c>
      <c r="I105" s="3"/>
      <c r="J105" s="5" t="s">
        <v>1000</v>
      </c>
      <c r="K105" s="3" t="str">
        <f t="shared" si="7"/>
        <v>&gt; 60 (Sun et al., 2014; Augustine et al., 2019; Sun et al., 2022; Clarke et al., 2023)</v>
      </c>
      <c r="L105" s="3" t="s">
        <v>227</v>
      </c>
      <c r="M105" s="3"/>
      <c r="N105" s="3"/>
      <c r="O105" s="3" t="s">
        <v>228</v>
      </c>
      <c r="P105" s="3" t="s">
        <v>1000</v>
      </c>
      <c r="Q105" s="3" t="s">
        <v>999</v>
      </c>
      <c r="R105" s="5" t="s">
        <v>979</v>
      </c>
      <c r="S105" s="5" t="s">
        <v>1105</v>
      </c>
      <c r="T105" s="3"/>
      <c r="U105" s="3"/>
      <c r="V105" s="3" t="s">
        <v>12</v>
      </c>
      <c r="W105" s="3"/>
      <c r="X105" s="3"/>
      <c r="Y105" s="3"/>
      <c r="Z105" s="3"/>
      <c r="AA105" s="3"/>
      <c r="AB105" s="3"/>
      <c r="AC105" s="3"/>
      <c r="AD105" s="3"/>
      <c r="AE105" s="3"/>
      <c r="AF105" s="3"/>
      <c r="AG105" s="3"/>
      <c r="AH105" s="3"/>
      <c r="AI105" s="3"/>
      <c r="AJ105" s="3"/>
      <c r="AK105" s="3"/>
      <c r="AL105" s="3"/>
      <c r="AM105" s="3"/>
      <c r="AN105" s="3"/>
      <c r="AO105" s="3"/>
      <c r="AP105" s="3"/>
      <c r="AQ105" s="5" t="s">
        <v>510</v>
      </c>
      <c r="AR105" s="3" t="s">
        <v>130</v>
      </c>
      <c r="AS105" s="3" t="s">
        <v>1104</v>
      </c>
      <c r="AT105" s="14" t="s">
        <v>605</v>
      </c>
    </row>
    <row r="106" spans="1:46" ht="15.75" hidden="1" customHeight="1" x14ac:dyDescent="0.25">
      <c r="A106" s="7" t="s">
        <v>455</v>
      </c>
      <c r="B106" s="7">
        <v>10</v>
      </c>
      <c r="C106" s="4">
        <v>15</v>
      </c>
      <c r="D106" s="3" t="s">
        <v>70</v>
      </c>
      <c r="E106" s="3" t="s">
        <v>115</v>
      </c>
      <c r="F106" s="3" t="s">
        <v>822</v>
      </c>
      <c r="G106" s="4" t="str">
        <f t="shared" si="6"/>
        <v>10.15</v>
      </c>
      <c r="H106" s="3" t="s">
        <v>632</v>
      </c>
      <c r="I106" s="3"/>
      <c r="J106" s="5" t="s">
        <v>998</v>
      </c>
      <c r="K106" s="3" t="str">
        <f t="shared" si="7"/>
        <v>&gt; 60-120 (Sun et al., 2014; Augustine et al., 2019; Sun et al., 2022; Clarke et al., 2023)</v>
      </c>
      <c r="L106" s="3" t="s">
        <v>219</v>
      </c>
      <c r="M106" s="5"/>
      <c r="N106" s="5"/>
      <c r="O106" s="3" t="s">
        <v>220</v>
      </c>
      <c r="P106" s="3" t="s">
        <v>998</v>
      </c>
      <c r="Q106" s="3" t="s">
        <v>983</v>
      </c>
      <c r="R106" s="5" t="s">
        <v>979</v>
      </c>
      <c r="S106" s="5" t="s">
        <v>1105</v>
      </c>
      <c r="T106" s="3"/>
      <c r="U106" s="3"/>
      <c r="V106" s="3" t="s">
        <v>12</v>
      </c>
      <c r="W106" s="3"/>
      <c r="X106" s="3"/>
      <c r="Y106" s="3"/>
      <c r="Z106" s="3"/>
      <c r="AA106" s="3"/>
      <c r="AB106" s="3"/>
      <c r="AC106" s="3"/>
      <c r="AD106" s="3"/>
      <c r="AE106" s="3"/>
      <c r="AF106" s="3"/>
      <c r="AG106" s="3"/>
      <c r="AH106" s="3"/>
      <c r="AI106" s="3"/>
      <c r="AJ106" s="3"/>
      <c r="AK106" s="3"/>
      <c r="AL106" s="3"/>
      <c r="AM106" s="3"/>
      <c r="AN106" s="3"/>
      <c r="AO106" s="5"/>
      <c r="AP106" s="5"/>
      <c r="AQ106" s="5" t="s">
        <v>510</v>
      </c>
      <c r="AR106" s="3" t="s">
        <v>130</v>
      </c>
      <c r="AS106" s="3" t="s">
        <v>1104</v>
      </c>
      <c r="AT106" s="14" t="s">
        <v>605</v>
      </c>
    </row>
    <row r="107" spans="1:46" ht="15.75" hidden="1" customHeight="1" x14ac:dyDescent="0.25">
      <c r="A107" s="7" t="s">
        <v>455</v>
      </c>
      <c r="B107" s="7">
        <v>10</v>
      </c>
      <c r="C107" s="4">
        <v>22</v>
      </c>
      <c r="D107" s="5" t="s">
        <v>70</v>
      </c>
      <c r="E107" s="3" t="s">
        <v>108</v>
      </c>
      <c r="F107" s="3" t="s">
        <v>819</v>
      </c>
      <c r="G107" s="4" t="str">
        <f t="shared" si="6"/>
        <v>10.22</v>
      </c>
      <c r="H107" s="3" t="s">
        <v>510</v>
      </c>
      <c r="I107" s="5"/>
      <c r="J107" s="5" t="s">
        <v>1113</v>
      </c>
      <c r="K107" s="3" t="str">
        <f t="shared" si="7"/>
        <v>*Note: these recommendations are relative to fewer cameras than SCR (or same but larger sampling area) ([vii] Augustine et al., 2018)</v>
      </c>
      <c r="L107" s="5" t="s">
        <v>123</v>
      </c>
      <c r="M107" s="5" t="s">
        <v>977</v>
      </c>
      <c r="N107" s="5"/>
      <c r="O107" s="3" t="s">
        <v>510</v>
      </c>
      <c r="P107" s="5" t="s">
        <v>1113</v>
      </c>
      <c r="Q107" s="3" t="s">
        <v>510</v>
      </c>
      <c r="R107" s="5" t="s">
        <v>520</v>
      </c>
      <c r="S107" s="5" t="s">
        <v>1105</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124</v>
      </c>
      <c r="AR107" s="5" t="s">
        <v>122</v>
      </c>
      <c r="AS107" s="3" t="s">
        <v>1104</v>
      </c>
      <c r="AT107" s="14" t="s">
        <v>605</v>
      </c>
    </row>
    <row r="108" spans="1:46" ht="15.75" hidden="1" customHeight="1" x14ac:dyDescent="0.25">
      <c r="A108" s="7" t="s">
        <v>455</v>
      </c>
      <c r="B108" s="7">
        <v>10</v>
      </c>
      <c r="C108" s="4">
        <v>18</v>
      </c>
      <c r="D108" s="5" t="s">
        <v>70</v>
      </c>
      <c r="E108" s="3" t="s">
        <v>108</v>
      </c>
      <c r="F108" s="3" t="s">
        <v>815</v>
      </c>
      <c r="G108" s="4" t="str">
        <f t="shared" si="6"/>
        <v>10.18</v>
      </c>
      <c r="H108" s="3" t="s">
        <v>397</v>
      </c>
      <c r="I108" s="3"/>
      <c r="J108" s="5" t="s">
        <v>1136</v>
      </c>
      <c r="K108" s="3" t="str">
        <f t="shared" si="7"/>
        <v>&lt;b&gt;≥ 20 (minumum)&lt;/b&gt; (SCR/SECR: White et al., 1982; Foster &amp; Harmsen, 2012; Wearn &amp; Glover-Kapfer, 2017)</v>
      </c>
      <c r="L108" s="5" t="s">
        <v>393</v>
      </c>
      <c r="M108" s="3" t="s">
        <v>145</v>
      </c>
      <c r="N108" s="3" t="b">
        <v>1</v>
      </c>
      <c r="O108" s="5" t="s">
        <v>1019</v>
      </c>
      <c r="P108" s="5" t="s">
        <v>1018</v>
      </c>
      <c r="Q108" s="3" t="s">
        <v>510</v>
      </c>
      <c r="R108" s="5" t="s">
        <v>995</v>
      </c>
      <c r="S108" s="5" t="s">
        <v>1105</v>
      </c>
      <c r="T108" s="3"/>
      <c r="U108" s="3"/>
      <c r="V108" s="3"/>
      <c r="W108" s="3"/>
      <c r="X108" s="3"/>
      <c r="Y108" s="3"/>
      <c r="Z108" s="3"/>
      <c r="AA108" s="3"/>
      <c r="AB108" s="3"/>
      <c r="AC108" s="3"/>
      <c r="AD108" s="3"/>
      <c r="AE108" s="3"/>
      <c r="AF108" s="3"/>
      <c r="AG108" s="3"/>
      <c r="AH108" s="3"/>
      <c r="AI108" s="3" t="s">
        <v>599</v>
      </c>
      <c r="AJ108" s="3"/>
      <c r="AK108" s="3"/>
      <c r="AL108" s="3"/>
      <c r="AM108" s="3"/>
      <c r="AN108" s="3"/>
      <c r="AO108" s="3"/>
      <c r="AP108" s="3"/>
      <c r="AQ108" s="5" t="s">
        <v>510</v>
      </c>
      <c r="AR108" s="5" t="s">
        <v>392</v>
      </c>
      <c r="AS108" s="3" t="s">
        <v>1104</v>
      </c>
      <c r="AT108" s="14" t="s">
        <v>605</v>
      </c>
    </row>
    <row r="109" spans="1:46" ht="15.75" hidden="1" customHeight="1" x14ac:dyDescent="0.25">
      <c r="A109" s="7" t="s">
        <v>455</v>
      </c>
      <c r="B109" s="7">
        <v>10</v>
      </c>
      <c r="C109" s="4">
        <v>19</v>
      </c>
      <c r="D109" s="5" t="s">
        <v>70</v>
      </c>
      <c r="E109" s="3" t="s">
        <v>108</v>
      </c>
      <c r="F109" s="3" t="s">
        <v>816</v>
      </c>
      <c r="G109" s="4" t="str">
        <f t="shared" si="6"/>
        <v>10.19</v>
      </c>
      <c r="H109" s="3" t="s">
        <v>629</v>
      </c>
      <c r="I109" s="3"/>
      <c r="J109" s="5" t="s">
        <v>1017</v>
      </c>
      <c r="K109" s="3" t="str">
        <f t="shared" si="7"/>
        <v>&gt; 4 per home range (or less*) (SCR/SECR: Wearn &amp; Glover-Kapfer, 2017)</v>
      </c>
      <c r="L109" s="5" t="s">
        <v>301</v>
      </c>
      <c r="M109" s="5"/>
      <c r="N109" s="5"/>
      <c r="O109" s="5" t="s">
        <v>461</v>
      </c>
      <c r="P109" s="5" t="s">
        <v>1017</v>
      </c>
      <c r="Q109" s="3" t="s">
        <v>1004</v>
      </c>
      <c r="R109" s="5" t="s">
        <v>1016</v>
      </c>
      <c r="S109" s="5" t="s">
        <v>1105</v>
      </c>
      <c r="T109" s="3"/>
      <c r="U109" s="3"/>
      <c r="V109" s="3"/>
      <c r="W109" s="3"/>
      <c r="X109" s="3"/>
      <c r="Y109" s="3"/>
      <c r="Z109" s="3"/>
      <c r="AA109" s="3"/>
      <c r="AB109" s="3"/>
      <c r="AC109" s="3"/>
      <c r="AD109" s="3"/>
      <c r="AE109" s="3"/>
      <c r="AF109" s="3"/>
      <c r="AG109" s="3"/>
      <c r="AH109" s="3" t="s">
        <v>1002</v>
      </c>
      <c r="AI109" s="3"/>
      <c r="AJ109" s="3"/>
      <c r="AK109" s="3"/>
      <c r="AL109" s="3"/>
      <c r="AM109" s="3"/>
      <c r="AN109" s="3"/>
      <c r="AO109" s="5"/>
      <c r="AP109" s="5"/>
      <c r="AQ109" s="5" t="s">
        <v>510</v>
      </c>
      <c r="AR109" s="5" t="s">
        <v>233</v>
      </c>
      <c r="AS109" s="3" t="s">
        <v>1144</v>
      </c>
      <c r="AT109" s="14" t="s">
        <v>605</v>
      </c>
    </row>
    <row r="110" spans="1:46" ht="15.75" hidden="1" customHeight="1" x14ac:dyDescent="0.25">
      <c r="A110" s="7" t="s">
        <v>455</v>
      </c>
      <c r="B110" s="7">
        <v>10</v>
      </c>
      <c r="C110" s="4">
        <v>20</v>
      </c>
      <c r="D110" s="5" t="s">
        <v>70</v>
      </c>
      <c r="E110" s="3" t="s">
        <v>108</v>
      </c>
      <c r="F110" s="3" t="s">
        <v>817</v>
      </c>
      <c r="G110" s="4" t="str">
        <f t="shared" si="6"/>
        <v>10.20</v>
      </c>
      <c r="H110" s="3" t="s">
        <v>615</v>
      </c>
      <c r="I110" s="5"/>
      <c r="J110" s="5" t="s">
        <v>1115</v>
      </c>
      <c r="K110" s="3" t="str">
        <f t="shared" si="7"/>
        <v>If used suggested 4 camera per home range, 40-120 (or less*) (SCR/SECR: Wearn &amp; Glover-Kapfer, 2017)</v>
      </c>
      <c r="L110" s="5" t="s">
        <v>234</v>
      </c>
      <c r="M110" s="5" t="s">
        <v>1015</v>
      </c>
      <c r="N110" s="5"/>
      <c r="O110" s="5" t="s">
        <v>235</v>
      </c>
      <c r="P110" s="5" t="s">
        <v>1115</v>
      </c>
      <c r="Q110" s="3" t="s">
        <v>510</v>
      </c>
      <c r="R110" s="5" t="s">
        <v>995</v>
      </c>
      <c r="S110" s="5" t="s">
        <v>1105</v>
      </c>
      <c r="T110" s="3"/>
      <c r="U110" s="3"/>
      <c r="V110" s="3"/>
      <c r="W110" s="3" t="s">
        <v>468</v>
      </c>
      <c r="X110" s="3"/>
      <c r="Y110" s="3"/>
      <c r="Z110" s="3"/>
      <c r="AA110" s="3"/>
      <c r="AB110" s="3"/>
      <c r="AC110" s="3"/>
      <c r="AD110" s="3"/>
      <c r="AE110" s="3"/>
      <c r="AF110" s="3"/>
      <c r="AG110" s="3"/>
      <c r="AH110" s="3"/>
      <c r="AI110" s="3" t="s">
        <v>599</v>
      </c>
      <c r="AJ110" s="3"/>
      <c r="AK110" s="3"/>
      <c r="AL110" s="3"/>
      <c r="AM110" s="3"/>
      <c r="AN110" s="3"/>
      <c r="AO110" s="5"/>
      <c r="AP110" s="5"/>
      <c r="AQ110" s="5" t="s">
        <v>510</v>
      </c>
      <c r="AR110" s="5" t="s">
        <v>233</v>
      </c>
      <c r="AS110" s="3" t="s">
        <v>1104</v>
      </c>
      <c r="AT110" s="14" t="s">
        <v>605</v>
      </c>
    </row>
    <row r="111" spans="1:46" ht="15.75" hidden="1" customHeight="1" x14ac:dyDescent="0.25">
      <c r="A111" s="7" t="s">
        <v>455</v>
      </c>
      <c r="B111" s="7">
        <v>10</v>
      </c>
      <c r="C111" s="4">
        <v>26</v>
      </c>
      <c r="D111" s="5" t="s">
        <v>70</v>
      </c>
      <c r="E111" s="3" t="s">
        <v>120</v>
      </c>
      <c r="F111" s="3" t="s">
        <v>828</v>
      </c>
      <c r="G111" s="4" t="str">
        <f t="shared" si="6"/>
        <v>10.26</v>
      </c>
      <c r="H111" s="3" t="s">
        <v>510</v>
      </c>
      <c r="I111" s="5"/>
      <c r="J111" s="5" t="s">
        <v>1116</v>
      </c>
      <c r="K111" s="3" t="str">
        <f t="shared" si="7"/>
        <v>*Note: these recommendations are the same as SCR (or less) (Augustine et al., 2018; Clarke et al., 2023)</v>
      </c>
      <c r="L111" s="5" t="s">
        <v>128</v>
      </c>
      <c r="M111" s="5" t="s">
        <v>977</v>
      </c>
      <c r="N111" s="5"/>
      <c r="O111" s="3" t="s">
        <v>510</v>
      </c>
      <c r="P111" s="5" t="s">
        <v>1112</v>
      </c>
      <c r="Q111" s="3" t="s">
        <v>510</v>
      </c>
      <c r="R111" s="5" t="s">
        <v>520</v>
      </c>
      <c r="S111" s="5" t="s">
        <v>1105</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510</v>
      </c>
      <c r="AR111" s="5" t="s">
        <v>127</v>
      </c>
      <c r="AS111" s="3" t="s">
        <v>1104</v>
      </c>
      <c r="AT111" s="14" t="s">
        <v>605</v>
      </c>
    </row>
    <row r="112" spans="1:46" ht="15.75" hidden="1" customHeight="1" x14ac:dyDescent="0.25">
      <c r="A112" s="7" t="s">
        <v>455</v>
      </c>
      <c r="B112" s="7">
        <v>10</v>
      </c>
      <c r="C112" s="4">
        <v>23</v>
      </c>
      <c r="D112" s="26" t="s">
        <v>70</v>
      </c>
      <c r="E112" s="8" t="s">
        <v>120</v>
      </c>
      <c r="F112" s="3" t="s">
        <v>825</v>
      </c>
      <c r="G112" s="4" t="str">
        <f t="shared" si="6"/>
        <v>10.23</v>
      </c>
      <c r="H112" s="3" t="s">
        <v>429</v>
      </c>
      <c r="I112" s="26"/>
      <c r="J112" s="5" t="s">
        <v>1141</v>
      </c>
      <c r="K112" s="3" t="str">
        <f t="shared" si="7"/>
        <v>&lt;b&gt;≥ 1 month per survey (presuming multiple surveys completed) (minumum)&lt;/b&gt; (Burgar et al., 2018; Burgar, personal communication, April 23, 2023)</v>
      </c>
      <c r="L112" s="26" t="s">
        <v>288</v>
      </c>
      <c r="M112" s="3" t="s">
        <v>145</v>
      </c>
      <c r="N112" s="3" t="b">
        <v>1</v>
      </c>
      <c r="O112" s="26" t="s">
        <v>286</v>
      </c>
      <c r="P112" s="26" t="s">
        <v>993</v>
      </c>
      <c r="Q112" s="3" t="s">
        <v>510</v>
      </c>
      <c r="R112" s="5" t="s">
        <v>992</v>
      </c>
      <c r="S112" s="5" t="s">
        <v>1105</v>
      </c>
      <c r="T112" s="3"/>
      <c r="U112" s="3"/>
      <c r="V112" s="3"/>
      <c r="W112" s="3"/>
      <c r="X112" s="3" t="s">
        <v>991</v>
      </c>
      <c r="Y112" s="3"/>
      <c r="Z112" s="3"/>
      <c r="AA112" s="3"/>
      <c r="AB112" s="3"/>
      <c r="AC112" s="3"/>
      <c r="AD112" s="3"/>
      <c r="AE112" s="3"/>
      <c r="AF112" s="3"/>
      <c r="AG112" s="3"/>
      <c r="AH112" s="3"/>
      <c r="AI112" s="3"/>
      <c r="AJ112" s="3"/>
      <c r="AK112" s="3"/>
      <c r="AL112" s="3"/>
      <c r="AM112" s="3"/>
      <c r="AN112" s="3"/>
      <c r="AO112" s="26"/>
      <c r="AP112" s="26"/>
      <c r="AQ112" s="5" t="s">
        <v>510</v>
      </c>
      <c r="AR112" s="26" t="s">
        <v>194</v>
      </c>
      <c r="AS112" s="3" t="s">
        <v>1104</v>
      </c>
      <c r="AT112" s="14" t="s">
        <v>605</v>
      </c>
    </row>
    <row r="113" spans="1:46" ht="15.75" hidden="1" customHeight="1" x14ac:dyDescent="0.25">
      <c r="A113" s="7" t="s">
        <v>455</v>
      </c>
      <c r="B113" s="7">
        <v>10</v>
      </c>
      <c r="C113" s="4">
        <v>24</v>
      </c>
      <c r="D113" s="5" t="s">
        <v>70</v>
      </c>
      <c r="E113" s="3" t="s">
        <v>120</v>
      </c>
      <c r="F113" s="3" t="s">
        <v>826</v>
      </c>
      <c r="G113" s="4" t="str">
        <f t="shared" si="6"/>
        <v>10.24</v>
      </c>
      <c r="H113" s="3" t="s">
        <v>510</v>
      </c>
      <c r="I113" s="3"/>
      <c r="J113" s="5" t="s">
        <v>527</v>
      </c>
      <c r="K113" s="3" t="str">
        <f t="shared" si="7"/>
        <v>Ideally &gt; 12 months total (based on minimum for SCR) (Burgar et al., 2018; Burgar, personal communication, April 23, 2023)</v>
      </c>
      <c r="L113" s="5" t="s">
        <v>195</v>
      </c>
      <c r="M113" s="7" t="s">
        <v>990</v>
      </c>
      <c r="N113" s="7"/>
      <c r="O113" s="5" t="s">
        <v>196</v>
      </c>
      <c r="P113" s="5" t="s">
        <v>527</v>
      </c>
      <c r="Q113" s="3" t="s">
        <v>510</v>
      </c>
      <c r="R113" s="5" t="s">
        <v>989</v>
      </c>
      <c r="S113" s="5" t="s">
        <v>1105</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510</v>
      </c>
      <c r="AR113" s="5" t="s">
        <v>194</v>
      </c>
      <c r="AS113" s="3" t="s">
        <v>1104</v>
      </c>
      <c r="AT113" s="14" t="s">
        <v>605</v>
      </c>
    </row>
    <row r="114" spans="1:46" ht="15.75" hidden="1" customHeight="1" x14ac:dyDescent="0.25">
      <c r="A114" s="7" t="s">
        <v>455</v>
      </c>
      <c r="B114" s="7">
        <v>10</v>
      </c>
      <c r="C114" s="4">
        <v>25</v>
      </c>
      <c r="D114" s="5" t="s">
        <v>70</v>
      </c>
      <c r="E114" s="3" t="s">
        <v>120</v>
      </c>
      <c r="F114" s="3" t="s">
        <v>827</v>
      </c>
      <c r="G114" s="4" t="str">
        <f t="shared" si="6"/>
        <v>10.25</v>
      </c>
      <c r="H114" s="3" t="s">
        <v>510</v>
      </c>
      <c r="I114" s="3"/>
      <c r="J114" s="5" t="s">
        <v>276</v>
      </c>
      <c r="K114" s="3" t="str">
        <f t="shared" si="7"/>
        <v>Ideally 1-3 months (depending on time required to maximize detections while minimizing the violation of "population closure" assumption) (Burgar et al., 2018; Burgar, personal communication, April 23, 2023)</v>
      </c>
      <c r="L114" s="5" t="s">
        <v>273</v>
      </c>
      <c r="M114" s="7" t="s">
        <v>990</v>
      </c>
      <c r="N114" s="7"/>
      <c r="O114" s="5" t="s">
        <v>274</v>
      </c>
      <c r="P114" s="5" t="s">
        <v>276</v>
      </c>
      <c r="Q114" s="3" t="s">
        <v>510</v>
      </c>
      <c r="R114" s="5" t="s">
        <v>989</v>
      </c>
      <c r="S114" s="5" t="s">
        <v>1105</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510</v>
      </c>
      <c r="AR114" s="5" t="s">
        <v>194</v>
      </c>
      <c r="AS114" s="3" t="s">
        <v>1104</v>
      </c>
      <c r="AT114" s="14" t="s">
        <v>605</v>
      </c>
    </row>
    <row r="115" spans="1:46" ht="15" hidden="1" customHeight="1" x14ac:dyDescent="0.25">
      <c r="A115" s="7" t="s">
        <v>455</v>
      </c>
      <c r="B115" s="7">
        <v>9</v>
      </c>
      <c r="C115" s="4">
        <v>1</v>
      </c>
      <c r="D115" s="3" t="s">
        <v>57</v>
      </c>
      <c r="E115" s="3" t="s">
        <v>31</v>
      </c>
      <c r="F115" s="3" t="s">
        <v>785</v>
      </c>
      <c r="G115" s="4" t="str">
        <f t="shared" si="6"/>
        <v>9.1</v>
      </c>
      <c r="H115" s="3" t="s">
        <v>510</v>
      </c>
      <c r="I115" s="5"/>
      <c r="J115" s="5" t="s">
        <v>48</v>
      </c>
      <c r="K115" s="3" t="str">
        <f t="shared" si="7"/>
        <v>Systematic random ([Same as SC: Rovero et al., 2013; Sun et al., 2014; Augustine et al., 2019; Sun et al., 2022][SC: Sun et al., 2014; Clark, 2019; Clarke et al., 2023])</v>
      </c>
      <c r="L115" s="3" t="s">
        <v>56</v>
      </c>
      <c r="M115" s="3" t="s">
        <v>977</v>
      </c>
      <c r="N115" s="3"/>
      <c r="O115" s="3" t="s">
        <v>48</v>
      </c>
      <c r="P115" s="32" t="s">
        <v>48</v>
      </c>
      <c r="Q115" s="3" t="s">
        <v>510</v>
      </c>
      <c r="R115" s="5" t="s">
        <v>510</v>
      </c>
      <c r="S115" s="3" t="s">
        <v>132</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510</v>
      </c>
      <c r="AR115" s="3" t="s">
        <v>55</v>
      </c>
      <c r="AS115" s="3" t="s">
        <v>977</v>
      </c>
      <c r="AT115" s="14" t="s">
        <v>605</v>
      </c>
    </row>
    <row r="116" spans="1:46" ht="15.75" hidden="1" customHeight="1" x14ac:dyDescent="0.25">
      <c r="A116" s="7" t="s">
        <v>455</v>
      </c>
      <c r="B116" s="7">
        <v>9</v>
      </c>
      <c r="C116" s="4">
        <v>2</v>
      </c>
      <c r="D116" s="3" t="s">
        <v>57</v>
      </c>
      <c r="E116" s="3" t="s">
        <v>31</v>
      </c>
      <c r="F116" s="3" t="s">
        <v>786</v>
      </c>
      <c r="G116" s="4" t="str">
        <f t="shared" si="6"/>
        <v>9.2</v>
      </c>
      <c r="H116" s="3" t="s">
        <v>510</v>
      </c>
      <c r="I116" s="5"/>
      <c r="J116" s="5" t="s">
        <v>148</v>
      </c>
      <c r="K116" s="3" t="str">
        <f t="shared" si="7"/>
        <v>Clustered ([Same as SC: Rovero et al., 2013; Sun et al., 2014; Augustine et al., 2019; Sun et al., 2022][SC: Sun et al., 2014; Clark, 2019; Clarke et al., 2023])</v>
      </c>
      <c r="L116" s="3" t="s">
        <v>149</v>
      </c>
      <c r="M116" s="3" t="s">
        <v>977</v>
      </c>
      <c r="N116" s="3"/>
      <c r="O116" s="3" t="s">
        <v>148</v>
      </c>
      <c r="P116" s="32" t="s">
        <v>148</v>
      </c>
      <c r="Q116" s="3" t="s">
        <v>510</v>
      </c>
      <c r="R116" s="5" t="s">
        <v>510</v>
      </c>
      <c r="S116" s="3" t="s">
        <v>132</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510</v>
      </c>
      <c r="AR116" s="3" t="s">
        <v>55</v>
      </c>
      <c r="AS116" s="3" t="s">
        <v>977</v>
      </c>
      <c r="AT116" s="14" t="s">
        <v>605</v>
      </c>
    </row>
    <row r="117" spans="1:46" ht="15.75" hidden="1" customHeight="1" x14ac:dyDescent="0.25">
      <c r="A117" s="7" t="s">
        <v>455</v>
      </c>
      <c r="B117" s="7">
        <v>9</v>
      </c>
      <c r="C117" s="4">
        <v>3</v>
      </c>
      <c r="D117" s="7" t="s">
        <v>57</v>
      </c>
      <c r="E117" s="7" t="s">
        <v>113</v>
      </c>
      <c r="F117" s="3" t="s">
        <v>796</v>
      </c>
      <c r="G117" s="4" t="str">
        <f t="shared" si="6"/>
        <v>9.3</v>
      </c>
      <c r="H117" s="3" t="s">
        <v>510</v>
      </c>
      <c r="I117" s="5"/>
      <c r="J117" s="5" t="s">
        <v>112</v>
      </c>
      <c r="K117" s="3" t="str">
        <f t="shared" si="7"/>
        <v>No recommendation (Sun et al., 2014; Augustine et al., 2019; Sun et al., 2022; Clarke et al., 2023)</v>
      </c>
      <c r="L117" s="7" t="s">
        <v>133</v>
      </c>
      <c r="M117" s="5" t="s">
        <v>987</v>
      </c>
      <c r="N117" s="5"/>
      <c r="O117" s="3" t="s">
        <v>510</v>
      </c>
      <c r="P117" s="7" t="s">
        <v>112</v>
      </c>
      <c r="Q117" s="3" t="s">
        <v>510</v>
      </c>
      <c r="R117" s="5" t="s">
        <v>510</v>
      </c>
      <c r="S117" s="5" t="s">
        <v>978</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510</v>
      </c>
      <c r="AR117" s="7" t="s">
        <v>130</v>
      </c>
      <c r="AS117" s="3" t="s">
        <v>977</v>
      </c>
      <c r="AT117" s="14" t="s">
        <v>605</v>
      </c>
    </row>
    <row r="118" spans="1:46" ht="15.75" hidden="1" customHeight="1" x14ac:dyDescent="0.25">
      <c r="A118" s="7" t="s">
        <v>455</v>
      </c>
      <c r="B118" s="7">
        <v>9</v>
      </c>
      <c r="C118" s="4">
        <v>4</v>
      </c>
      <c r="D118" s="9" t="s">
        <v>57</v>
      </c>
      <c r="E118" s="9" t="s">
        <v>113</v>
      </c>
      <c r="F118" s="3" t="s">
        <v>797</v>
      </c>
      <c r="G118" s="4" t="str">
        <f t="shared" si="6"/>
        <v>9.4</v>
      </c>
      <c r="H118" s="3" t="s">
        <v>510</v>
      </c>
      <c r="I118" s="5"/>
      <c r="J118" s="5" t="s">
        <v>986</v>
      </c>
      <c r="K118" s="3" t="str">
        <f t="shared" si="7"/>
        <v>&gt; 1000 ([Sun et al., 2014; Augustine et al., 2019; Sun et al., 2022; Clarke et al., 2023][Wearn &amp; Glover-Kapfer, 2017])</v>
      </c>
      <c r="L118" s="9" t="s">
        <v>201</v>
      </c>
      <c r="M118" s="3" t="s">
        <v>977</v>
      </c>
      <c r="N118" s="3"/>
      <c r="O118" s="9" t="s">
        <v>202</v>
      </c>
      <c r="P118" s="7" t="s">
        <v>986</v>
      </c>
      <c r="Q118" s="7" t="s">
        <v>190</v>
      </c>
      <c r="R118" s="5" t="s">
        <v>979</v>
      </c>
      <c r="S118" s="5" t="s">
        <v>978</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510</v>
      </c>
      <c r="AR118" s="9" t="s">
        <v>173</v>
      </c>
      <c r="AS118" s="3" t="s">
        <v>977</v>
      </c>
      <c r="AT118" s="14" t="s">
        <v>605</v>
      </c>
    </row>
    <row r="119" spans="1:46" ht="15.75" hidden="1" customHeight="1" x14ac:dyDescent="0.25">
      <c r="A119" s="7" t="s">
        <v>455</v>
      </c>
      <c r="B119" s="7">
        <v>9</v>
      </c>
      <c r="C119" s="4">
        <v>5</v>
      </c>
      <c r="D119" s="9" t="s">
        <v>57</v>
      </c>
      <c r="E119" s="9" t="s">
        <v>113</v>
      </c>
      <c r="F119" s="3" t="s">
        <v>798</v>
      </c>
      <c r="G119" s="4" t="str">
        <f t="shared" si="6"/>
        <v>9.5</v>
      </c>
      <c r="H119" s="3" t="s">
        <v>635</v>
      </c>
      <c r="I119" s="9"/>
      <c r="J119" s="5" t="s">
        <v>985</v>
      </c>
      <c r="K119" s="3" t="str">
        <f t="shared" si="7"/>
        <v>&gt; 1200 ([Sun et al., 2014; Augustine et al., 2019; Sun et al., 2022; Clarke et al., 2023][Wearn &amp; Glover-Kapfer, 2017])</v>
      </c>
      <c r="L119" s="9" t="s">
        <v>192</v>
      </c>
      <c r="M119" s="3" t="s">
        <v>977</v>
      </c>
      <c r="N119" s="3"/>
      <c r="O119" s="9" t="s">
        <v>191</v>
      </c>
      <c r="P119" s="9" t="s">
        <v>985</v>
      </c>
      <c r="Q119" s="3" t="s">
        <v>510</v>
      </c>
      <c r="R119" s="5" t="s">
        <v>979</v>
      </c>
      <c r="S119" s="5" t="s">
        <v>978</v>
      </c>
      <c r="T119" s="3"/>
      <c r="U119" s="3"/>
      <c r="V119" s="3"/>
      <c r="W119" s="3"/>
      <c r="X119" s="3"/>
      <c r="Y119" s="3" t="s">
        <v>14</v>
      </c>
      <c r="Z119" s="3"/>
      <c r="AA119" s="3"/>
      <c r="AB119" s="3"/>
      <c r="AC119" s="3"/>
      <c r="AD119" s="3"/>
      <c r="AE119" s="3"/>
      <c r="AF119" s="3"/>
      <c r="AG119" s="3"/>
      <c r="AH119" s="3"/>
      <c r="AI119" s="3"/>
      <c r="AJ119" s="3"/>
      <c r="AK119" s="3"/>
      <c r="AL119" s="3"/>
      <c r="AM119" s="3"/>
      <c r="AN119" s="3"/>
      <c r="AO119" s="5"/>
      <c r="AP119" s="5"/>
      <c r="AQ119" s="5" t="s">
        <v>510</v>
      </c>
      <c r="AR119" s="9" t="s">
        <v>173</v>
      </c>
      <c r="AS119" s="3" t="s">
        <v>977</v>
      </c>
      <c r="AT119" s="14" t="s">
        <v>605</v>
      </c>
    </row>
    <row r="120" spans="1:46" ht="15.75" hidden="1" customHeight="1" x14ac:dyDescent="0.25">
      <c r="A120" s="7" t="s">
        <v>455</v>
      </c>
      <c r="B120" s="7">
        <v>9</v>
      </c>
      <c r="C120" s="4">
        <v>6</v>
      </c>
      <c r="D120" s="9" t="s">
        <v>57</v>
      </c>
      <c r="E120" s="9" t="s">
        <v>113</v>
      </c>
      <c r="F120" s="3" t="s">
        <v>799</v>
      </c>
      <c r="G120" s="4" t="str">
        <f t="shared" si="6"/>
        <v>9.6</v>
      </c>
      <c r="H120" s="3" t="s">
        <v>632</v>
      </c>
      <c r="I120" s="3"/>
      <c r="J120" s="5" t="s">
        <v>984</v>
      </c>
      <c r="K120" s="3" t="str">
        <f t="shared" si="7"/>
        <v>&gt; 3500 ([Sun et al., 2014; Augustine et al., 2019; Sun et al., 2022; Clarke et al., 2023][Wearn &amp; Glover-Kapfer, 2017])</v>
      </c>
      <c r="L120" s="9" t="s">
        <v>174</v>
      </c>
      <c r="M120" s="3" t="s">
        <v>977</v>
      </c>
      <c r="N120" s="3"/>
      <c r="O120" s="9" t="s">
        <v>175</v>
      </c>
      <c r="P120" s="9" t="s">
        <v>984</v>
      </c>
      <c r="Q120" s="9" t="s">
        <v>983</v>
      </c>
      <c r="R120" s="5" t="s">
        <v>979</v>
      </c>
      <c r="S120" s="5" t="s">
        <v>978</v>
      </c>
      <c r="T120" s="3"/>
      <c r="U120" s="3"/>
      <c r="V120" s="3" t="s">
        <v>12</v>
      </c>
      <c r="W120" s="3"/>
      <c r="X120" s="3"/>
      <c r="Y120" s="3"/>
      <c r="Z120" s="3"/>
      <c r="AA120" s="3"/>
      <c r="AB120" s="3"/>
      <c r="AC120" s="3"/>
      <c r="AD120" s="3"/>
      <c r="AE120" s="3"/>
      <c r="AF120" s="3"/>
      <c r="AG120" s="3"/>
      <c r="AH120" s="3"/>
      <c r="AI120" s="3"/>
      <c r="AJ120" s="3"/>
      <c r="AK120" s="3"/>
      <c r="AL120" s="3"/>
      <c r="AM120" s="3"/>
      <c r="AN120" s="3"/>
      <c r="AO120" s="5"/>
      <c r="AP120" s="5"/>
      <c r="AQ120" s="5" t="s">
        <v>510</v>
      </c>
      <c r="AR120" s="9" t="s">
        <v>173</v>
      </c>
      <c r="AS120" s="3" t="s">
        <v>977</v>
      </c>
      <c r="AT120" s="14" t="s">
        <v>605</v>
      </c>
    </row>
    <row r="121" spans="1:46" ht="15.75" hidden="1" customHeight="1" x14ac:dyDescent="0.25">
      <c r="A121" s="7" t="s">
        <v>455</v>
      </c>
      <c r="B121" s="7">
        <v>9</v>
      </c>
      <c r="C121" s="4">
        <v>7</v>
      </c>
      <c r="D121" s="3" t="s">
        <v>57</v>
      </c>
      <c r="E121" s="3" t="s">
        <v>116</v>
      </c>
      <c r="F121" s="3" t="s">
        <v>787</v>
      </c>
      <c r="G121" s="4" t="str">
        <f t="shared" si="6"/>
        <v>9.7</v>
      </c>
      <c r="H121" s="3" t="s">
        <v>510</v>
      </c>
      <c r="I121" s="5"/>
      <c r="J121" s="5" t="s">
        <v>137</v>
      </c>
      <c r="K121" s="3" t="str">
        <f t="shared" si="7"/>
        <v>Close enough that individuals will be detected at multiple locations (Royle et al., 2009; Clarke et al., 2023)</v>
      </c>
      <c r="L121" s="3" t="s">
        <v>369</v>
      </c>
      <c r="M121" s="5"/>
      <c r="N121" s="5"/>
      <c r="O121" s="3" t="s">
        <v>47</v>
      </c>
      <c r="P121" s="3" t="s">
        <v>137</v>
      </c>
      <c r="Q121" s="3" t="s">
        <v>510</v>
      </c>
      <c r="R121" s="5"/>
      <c r="S121" s="5" t="s">
        <v>978</v>
      </c>
      <c r="T121" s="3"/>
      <c r="U121" s="3"/>
      <c r="V121" s="3"/>
      <c r="W121" s="3"/>
      <c r="X121" s="3"/>
      <c r="Y121" s="3"/>
      <c r="Z121" s="3"/>
      <c r="AA121" s="3"/>
      <c r="AB121" s="3"/>
      <c r="AC121" s="3"/>
      <c r="AD121" s="3"/>
      <c r="AE121" s="3"/>
      <c r="AF121" s="3"/>
      <c r="AG121" s="3"/>
      <c r="AH121" s="3"/>
      <c r="AI121" s="3"/>
      <c r="AJ121" s="3"/>
      <c r="AK121" s="3"/>
      <c r="AL121" s="3"/>
      <c r="AM121" s="3"/>
      <c r="AN121" s="3"/>
      <c r="AO121" s="3" t="s">
        <v>47</v>
      </c>
      <c r="AP121" s="3"/>
      <c r="AQ121" s="3" t="s">
        <v>137</v>
      </c>
      <c r="AR121" s="3" t="s">
        <v>136</v>
      </c>
      <c r="AS121" s="3" t="s">
        <v>977</v>
      </c>
      <c r="AT121" s="14" t="s">
        <v>605</v>
      </c>
    </row>
    <row r="122" spans="1:46" ht="15.75" hidden="1" customHeight="1" x14ac:dyDescent="0.25">
      <c r="A122" s="7" t="s">
        <v>455</v>
      </c>
      <c r="B122" s="7">
        <v>9</v>
      </c>
      <c r="C122" s="4">
        <v>12</v>
      </c>
      <c r="D122" s="3" t="s">
        <v>57</v>
      </c>
      <c r="E122" s="3" t="s">
        <v>115</v>
      </c>
      <c r="F122" s="3" t="s">
        <v>795</v>
      </c>
      <c r="G122" s="4" t="str">
        <f t="shared" si="6"/>
        <v>9.12</v>
      </c>
      <c r="H122" s="3" t="s">
        <v>510</v>
      </c>
      <c r="I122" s="5"/>
      <c r="J122" s="5" t="s">
        <v>994</v>
      </c>
      <c r="K122" s="3" t="str">
        <f t="shared" si="7"/>
        <v>Note: these recommendations are the same as SCR or less (Sun et al., 2014; Augustine et al., 2019; Sun et al., 2022; Clarke et al., 2023)</v>
      </c>
      <c r="L122" s="3" t="s">
        <v>131</v>
      </c>
      <c r="M122" s="5" t="s">
        <v>520</v>
      </c>
      <c r="N122" s="5"/>
      <c r="O122" s="3" t="s">
        <v>510</v>
      </c>
      <c r="P122" s="5" t="s">
        <v>994</v>
      </c>
      <c r="Q122" s="3" t="s">
        <v>510</v>
      </c>
      <c r="R122" s="5" t="s">
        <v>520</v>
      </c>
      <c r="S122" s="5" t="s">
        <v>978</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510</v>
      </c>
      <c r="AR122" s="3" t="s">
        <v>130</v>
      </c>
      <c r="AS122" s="3" t="s">
        <v>977</v>
      </c>
      <c r="AT122" s="14" t="s">
        <v>605</v>
      </c>
    </row>
    <row r="123" spans="1:46" ht="15.75" hidden="1" customHeight="1" x14ac:dyDescent="0.25">
      <c r="A123" s="7" t="s">
        <v>455</v>
      </c>
      <c r="B123" s="7">
        <v>9</v>
      </c>
      <c r="C123" s="4">
        <v>8</v>
      </c>
      <c r="D123" s="3" t="s">
        <v>57</v>
      </c>
      <c r="E123" s="3" t="s">
        <v>115</v>
      </c>
      <c r="F123" s="3" t="s">
        <v>791</v>
      </c>
      <c r="G123" s="4" t="str">
        <f t="shared" si="6"/>
        <v>9.8</v>
      </c>
      <c r="H123" s="3" t="s">
        <v>430</v>
      </c>
      <c r="I123" s="3"/>
      <c r="J123" s="5" t="s">
        <v>1143</v>
      </c>
      <c r="K123" s="3" t="str">
        <f t="shared" si="7"/>
        <v>&lt;b&gt;≥ 30 (precision is dependent on number of marked individuals in a population) (minumum)&lt;/b&gt; (Burgar, 2021; Burgar, personal communication, April 23, 2023)</v>
      </c>
      <c r="L123" s="3" t="s">
        <v>248</v>
      </c>
      <c r="M123" s="3" t="s">
        <v>145</v>
      </c>
      <c r="N123" s="3" t="b">
        <v>1</v>
      </c>
      <c r="O123" s="3" t="s">
        <v>240</v>
      </c>
      <c r="P123" s="3" t="s">
        <v>982</v>
      </c>
      <c r="Q123" s="3" t="s">
        <v>510</v>
      </c>
      <c r="R123" s="5" t="s">
        <v>979</v>
      </c>
      <c r="S123" s="5" t="s">
        <v>978</v>
      </c>
      <c r="T123" s="3"/>
      <c r="U123" s="3"/>
      <c r="V123" s="3"/>
      <c r="W123" s="3"/>
      <c r="X123" s="3"/>
      <c r="Y123" s="3"/>
      <c r="Z123" s="3"/>
      <c r="AA123" s="3"/>
      <c r="AB123" s="3"/>
      <c r="AC123" s="3"/>
      <c r="AD123" s="3"/>
      <c r="AE123" s="3"/>
      <c r="AF123" s="3"/>
      <c r="AG123" s="3"/>
      <c r="AH123" s="3"/>
      <c r="AI123" s="3" t="s">
        <v>599</v>
      </c>
      <c r="AJ123" s="3"/>
      <c r="AK123" s="3"/>
      <c r="AL123" s="3"/>
      <c r="AM123" s="3"/>
      <c r="AN123" s="3"/>
      <c r="AO123" s="3"/>
      <c r="AP123" s="3"/>
      <c r="AQ123" s="3" t="s">
        <v>249</v>
      </c>
      <c r="AR123" s="3" t="s">
        <v>170</v>
      </c>
      <c r="AS123" s="3" t="s">
        <v>977</v>
      </c>
      <c r="AT123" s="14" t="s">
        <v>605</v>
      </c>
    </row>
    <row r="124" spans="1:46" ht="15.75" hidden="1" customHeight="1" x14ac:dyDescent="0.25">
      <c r="A124" s="7" t="s">
        <v>455</v>
      </c>
      <c r="B124" s="7">
        <v>9</v>
      </c>
      <c r="C124" s="4">
        <v>9</v>
      </c>
      <c r="D124" s="3" t="s">
        <v>57</v>
      </c>
      <c r="E124" s="3" t="s">
        <v>115</v>
      </c>
      <c r="F124" s="3" t="s">
        <v>792</v>
      </c>
      <c r="G124" s="4" t="str">
        <f t="shared" si="6"/>
        <v>9.9</v>
      </c>
      <c r="H124" s="3" t="s">
        <v>616</v>
      </c>
      <c r="I124" s="3"/>
      <c r="J124" s="5" t="s">
        <v>981</v>
      </c>
      <c r="K124" s="3" t="str">
        <f t="shared" si="7"/>
        <v>≥ 30 (Sun et al., 2014; Augustine et al., 2019; Sun et al., 2022; Clarke et al., 2023)</v>
      </c>
      <c r="L124" s="3" t="s">
        <v>245</v>
      </c>
      <c r="M124" s="5"/>
      <c r="N124" s="5"/>
      <c r="O124" s="3" t="s">
        <v>240</v>
      </c>
      <c r="P124" s="3" t="s">
        <v>981</v>
      </c>
      <c r="Q124" s="3" t="s">
        <v>980</v>
      </c>
      <c r="R124" s="5" t="s">
        <v>979</v>
      </c>
      <c r="S124" s="5" t="s">
        <v>978</v>
      </c>
      <c r="T124" s="3"/>
      <c r="U124" s="3"/>
      <c r="V124" s="3" t="s">
        <v>12</v>
      </c>
      <c r="W124" s="3"/>
      <c r="X124" s="3"/>
      <c r="Y124" s="3"/>
      <c r="Z124" s="3"/>
      <c r="AA124" s="3"/>
      <c r="AB124" s="3"/>
      <c r="AC124" s="3"/>
      <c r="AD124" s="3"/>
      <c r="AE124" s="3"/>
      <c r="AF124" s="3"/>
      <c r="AG124" s="3"/>
      <c r="AH124" s="3"/>
      <c r="AI124" s="3"/>
      <c r="AJ124" s="3"/>
      <c r="AK124" s="3"/>
      <c r="AL124" s="3"/>
      <c r="AM124" s="3"/>
      <c r="AN124" s="3"/>
      <c r="AO124" s="5"/>
      <c r="AP124" s="5"/>
      <c r="AQ124" s="5" t="s">
        <v>510</v>
      </c>
      <c r="AR124" s="3" t="s">
        <v>130</v>
      </c>
      <c r="AS124" s="3" t="s">
        <v>977</v>
      </c>
      <c r="AT124" s="14" t="s">
        <v>605</v>
      </c>
    </row>
    <row r="125" spans="1:46" ht="15.75" hidden="1" customHeight="1" x14ac:dyDescent="0.25">
      <c r="A125" s="7" t="s">
        <v>455</v>
      </c>
      <c r="B125" s="7">
        <v>9</v>
      </c>
      <c r="C125" s="4">
        <v>10</v>
      </c>
      <c r="D125" s="3" t="s">
        <v>57</v>
      </c>
      <c r="E125" s="3" t="s">
        <v>115</v>
      </c>
      <c r="F125" s="3" t="s">
        <v>793</v>
      </c>
      <c r="G125" s="4" t="str">
        <f t="shared" si="6"/>
        <v>9.10</v>
      </c>
      <c r="H125" s="3" t="s">
        <v>612</v>
      </c>
      <c r="I125" s="3"/>
      <c r="J125" s="5" t="s">
        <v>1000</v>
      </c>
      <c r="K125" s="3" t="str">
        <f t="shared" si="7"/>
        <v>&gt; 60 (Sun et al., 2014; Augustine et al., 2019; Sun et al., 2022; Clarke et al., 2023)</v>
      </c>
      <c r="L125" s="3" t="s">
        <v>229</v>
      </c>
      <c r="M125" s="3"/>
      <c r="N125" s="3"/>
      <c r="O125" s="3" t="s">
        <v>228</v>
      </c>
      <c r="P125" s="3" t="s">
        <v>1000</v>
      </c>
      <c r="Q125" s="3" t="s">
        <v>999</v>
      </c>
      <c r="R125" s="5" t="s">
        <v>979</v>
      </c>
      <c r="S125" s="5" t="s">
        <v>978</v>
      </c>
      <c r="T125" s="3"/>
      <c r="U125" s="3"/>
      <c r="V125" s="3" t="s">
        <v>12</v>
      </c>
      <c r="W125" s="3"/>
      <c r="X125" s="3"/>
      <c r="Y125" s="3"/>
      <c r="Z125" s="3"/>
      <c r="AA125" s="3"/>
      <c r="AB125" s="3"/>
      <c r="AC125" s="3"/>
      <c r="AD125" s="3"/>
      <c r="AE125" s="3"/>
      <c r="AF125" s="3"/>
      <c r="AG125" s="3"/>
      <c r="AH125" s="3"/>
      <c r="AI125" s="3"/>
      <c r="AJ125" s="3"/>
      <c r="AK125" s="3"/>
      <c r="AL125" s="3"/>
      <c r="AM125" s="3"/>
      <c r="AN125" s="3"/>
      <c r="AO125" s="3"/>
      <c r="AP125" s="3"/>
      <c r="AQ125" s="5" t="s">
        <v>510</v>
      </c>
      <c r="AR125" s="3" t="s">
        <v>130</v>
      </c>
      <c r="AS125" s="3" t="s">
        <v>977</v>
      </c>
      <c r="AT125" s="14" t="s">
        <v>605</v>
      </c>
    </row>
    <row r="126" spans="1:46" ht="15.75" hidden="1" customHeight="1" x14ac:dyDescent="0.25">
      <c r="A126" s="7" t="s">
        <v>455</v>
      </c>
      <c r="B126" s="7">
        <v>9</v>
      </c>
      <c r="C126" s="4">
        <v>15</v>
      </c>
      <c r="D126" s="5" t="s">
        <v>57</v>
      </c>
      <c r="E126" s="3" t="s">
        <v>108</v>
      </c>
      <c r="F126" s="3" t="s">
        <v>790</v>
      </c>
      <c r="G126" s="4" t="str">
        <f t="shared" si="6"/>
        <v>9.15</v>
      </c>
      <c r="H126" s="3" t="s">
        <v>510</v>
      </c>
      <c r="I126" s="5"/>
      <c r="J126" s="5" t="s">
        <v>994</v>
      </c>
      <c r="K126" s="3" t="str">
        <f t="shared" si="7"/>
        <v>Note: these recommendations are the same as SCR or less (Sun et al., 2022)</v>
      </c>
      <c r="L126" s="5" t="s">
        <v>358</v>
      </c>
      <c r="M126" s="5" t="s">
        <v>520</v>
      </c>
      <c r="N126" s="5"/>
      <c r="O126" s="5" t="s">
        <v>47</v>
      </c>
      <c r="P126" s="5" t="s">
        <v>994</v>
      </c>
      <c r="Q126" s="3" t="s">
        <v>510</v>
      </c>
      <c r="R126" s="5" t="s">
        <v>520</v>
      </c>
      <c r="S126" s="5" t="s">
        <v>978</v>
      </c>
      <c r="T126" s="3"/>
      <c r="U126" s="3"/>
      <c r="V126" s="3"/>
      <c r="W126" s="3"/>
      <c r="X126" s="3"/>
      <c r="Y126" s="3"/>
      <c r="Z126" s="3"/>
      <c r="AA126" s="3"/>
      <c r="AB126" s="3"/>
      <c r="AC126" s="3"/>
      <c r="AD126" s="3"/>
      <c r="AE126" s="3"/>
      <c r="AF126" s="3"/>
      <c r="AG126" s="3"/>
      <c r="AH126" s="3"/>
      <c r="AI126" s="3"/>
      <c r="AJ126" s="3"/>
      <c r="AK126" s="3"/>
      <c r="AL126" s="3"/>
      <c r="AM126" s="3"/>
      <c r="AN126" s="3"/>
      <c r="AO126" s="3" t="s">
        <v>47</v>
      </c>
      <c r="AP126" s="3"/>
      <c r="AQ126" s="5" t="s">
        <v>358</v>
      </c>
      <c r="AR126" s="5" t="s">
        <v>357</v>
      </c>
      <c r="AS126" s="3" t="s">
        <v>977</v>
      </c>
      <c r="AT126" s="14" t="s">
        <v>605</v>
      </c>
    </row>
    <row r="127" spans="1:46" ht="15.75" hidden="1" customHeight="1" x14ac:dyDescent="0.25">
      <c r="A127" s="7" t="s">
        <v>455</v>
      </c>
      <c r="B127" s="7">
        <v>9</v>
      </c>
      <c r="C127" s="4">
        <v>13</v>
      </c>
      <c r="D127" s="5" t="s">
        <v>57</v>
      </c>
      <c r="E127" s="3" t="s">
        <v>108</v>
      </c>
      <c r="F127" s="3" t="s">
        <v>788</v>
      </c>
      <c r="G127" s="4" t="str">
        <f t="shared" si="6"/>
        <v>9.13</v>
      </c>
      <c r="H127" s="3" t="s">
        <v>430</v>
      </c>
      <c r="I127" s="3"/>
      <c r="J127" s="5" t="s">
        <v>1142</v>
      </c>
      <c r="K127" s="3" t="str">
        <f t="shared" si="7"/>
        <v>&lt;b&gt;≥ 30 (minumum)&lt;/b&gt; (Burgar et al., 2018; Sun et al., 2022)</v>
      </c>
      <c r="L127" s="5" t="s">
        <v>388</v>
      </c>
      <c r="M127" s="3" t="s">
        <v>145</v>
      </c>
      <c r="N127" s="3" t="b">
        <v>1</v>
      </c>
      <c r="O127" s="5" t="s">
        <v>997</v>
      </c>
      <c r="P127" s="5" t="s">
        <v>996</v>
      </c>
      <c r="Q127" s="3" t="s">
        <v>510</v>
      </c>
      <c r="R127" s="5" t="s">
        <v>995</v>
      </c>
      <c r="S127" s="5" t="s">
        <v>978</v>
      </c>
      <c r="T127" s="3"/>
      <c r="U127" s="3"/>
      <c r="V127" s="3"/>
      <c r="W127" s="3"/>
      <c r="X127" s="3"/>
      <c r="Y127" s="3"/>
      <c r="Z127" s="3"/>
      <c r="AA127" s="3"/>
      <c r="AB127" s="3"/>
      <c r="AC127" s="3"/>
      <c r="AD127" s="3"/>
      <c r="AE127" s="3"/>
      <c r="AF127" s="3"/>
      <c r="AG127" s="3"/>
      <c r="AH127" s="3"/>
      <c r="AI127" s="3" t="s">
        <v>599</v>
      </c>
      <c r="AJ127" s="3"/>
      <c r="AK127" s="3"/>
      <c r="AL127" s="3"/>
      <c r="AM127" s="3"/>
      <c r="AN127" s="3"/>
      <c r="AO127" s="3"/>
      <c r="AP127" s="3"/>
      <c r="AQ127" s="5" t="s">
        <v>510</v>
      </c>
      <c r="AR127" s="5" t="s">
        <v>382</v>
      </c>
      <c r="AS127" s="3" t="s">
        <v>977</v>
      </c>
      <c r="AT127" s="14" t="s">
        <v>605</v>
      </c>
    </row>
    <row r="128" spans="1:46" ht="15.75" hidden="1" customHeight="1" x14ac:dyDescent="0.25">
      <c r="A128" s="7" t="s">
        <v>455</v>
      </c>
      <c r="B128" s="7">
        <v>9</v>
      </c>
      <c r="C128" s="4">
        <v>14</v>
      </c>
      <c r="D128" s="5" t="s">
        <v>57</v>
      </c>
      <c r="E128" s="3" t="s">
        <v>108</v>
      </c>
      <c r="F128" s="3" t="s">
        <v>789</v>
      </c>
      <c r="G128" s="4" t="str">
        <f t="shared" si="6"/>
        <v>9.14</v>
      </c>
      <c r="H128" s="3" t="s">
        <v>510</v>
      </c>
      <c r="I128" s="3"/>
      <c r="J128" s="5" t="s">
        <v>384</v>
      </c>
      <c r="K128" s="3" t="str">
        <f t="shared" si="7"/>
        <v>Ideally 60 (but will depend on detection probability and resight data) (Burgar et al., 2018; Sun et al., 2022)</v>
      </c>
      <c r="L128" s="5" t="s">
        <v>383</v>
      </c>
      <c r="M128" s="7" t="s">
        <v>990</v>
      </c>
      <c r="N128" s="7"/>
      <c r="O128" s="5">
        <v>60</v>
      </c>
      <c r="P128" s="5" t="s">
        <v>384</v>
      </c>
      <c r="Q128" s="3" t="s">
        <v>510</v>
      </c>
      <c r="R128" s="5" t="s">
        <v>995</v>
      </c>
      <c r="S128" s="5" t="s">
        <v>978</v>
      </c>
      <c r="T128" s="3"/>
      <c r="U128" s="3"/>
      <c r="V128" s="3"/>
      <c r="W128" s="3"/>
      <c r="X128" s="3"/>
      <c r="Y128" s="3"/>
      <c r="Z128" s="3"/>
      <c r="AA128" s="3"/>
      <c r="AB128" s="3"/>
      <c r="AC128" s="3"/>
      <c r="AD128" s="3"/>
      <c r="AE128" s="3"/>
      <c r="AF128" s="3"/>
      <c r="AG128" s="3"/>
      <c r="AH128" s="3"/>
      <c r="AI128" s="3"/>
      <c r="AJ128" s="3"/>
      <c r="AK128" s="3"/>
      <c r="AL128" s="3"/>
      <c r="AM128" s="3"/>
      <c r="AN128" s="3"/>
      <c r="AO128" s="3" t="s">
        <v>47</v>
      </c>
      <c r="AP128" s="3"/>
      <c r="AQ128" s="5" t="s">
        <v>510</v>
      </c>
      <c r="AR128" s="5" t="s">
        <v>382</v>
      </c>
      <c r="AS128" s="3" t="s">
        <v>977</v>
      </c>
      <c r="AT128" s="14" t="s">
        <v>605</v>
      </c>
    </row>
    <row r="129" spans="1:46" ht="15.75" hidden="1" customHeight="1" x14ac:dyDescent="0.25">
      <c r="A129" s="7" t="s">
        <v>455</v>
      </c>
      <c r="B129" s="7">
        <v>9</v>
      </c>
      <c r="C129" s="4">
        <v>19</v>
      </c>
      <c r="D129" s="5" t="s">
        <v>57</v>
      </c>
      <c r="E129" s="3" t="s">
        <v>120</v>
      </c>
      <c r="F129" s="3" t="s">
        <v>803</v>
      </c>
      <c r="G129" s="4" t="str">
        <f t="shared" si="6"/>
        <v>9.19</v>
      </c>
      <c r="H129" s="3" t="s">
        <v>510</v>
      </c>
      <c r="I129" s="5"/>
      <c r="J129" s="5" t="s">
        <v>1152</v>
      </c>
      <c r="K129" s="3" t="str">
        <f t="shared" si="7"/>
        <v>*Note: these recommendations are the same as SC (or less) (such that identity traits [e.g., antlers present/ absent] don’t change (Sun et al., 2014)</v>
      </c>
      <c r="L129" s="5" t="s">
        <v>135</v>
      </c>
      <c r="M129" s="5" t="s">
        <v>977</v>
      </c>
      <c r="N129" s="5"/>
      <c r="O129" s="3" t="s">
        <v>510</v>
      </c>
      <c r="P129" s="5" t="s">
        <v>988</v>
      </c>
      <c r="Q129" s="3" t="s">
        <v>510</v>
      </c>
      <c r="R129" s="5" t="s">
        <v>520</v>
      </c>
      <c r="S129" s="5" t="s">
        <v>978</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510</v>
      </c>
      <c r="AR129" s="5" t="s">
        <v>134</v>
      </c>
      <c r="AS129" s="3" t="s">
        <v>977</v>
      </c>
      <c r="AT129" s="14" t="s">
        <v>605</v>
      </c>
    </row>
    <row r="130" spans="1:46" ht="15.75" hidden="1" customHeight="1" x14ac:dyDescent="0.25">
      <c r="A130" s="7" t="s">
        <v>455</v>
      </c>
      <c r="B130" s="7">
        <v>9</v>
      </c>
      <c r="C130" s="4">
        <v>16</v>
      </c>
      <c r="D130" s="26" t="s">
        <v>57</v>
      </c>
      <c r="E130" s="8" t="s">
        <v>120</v>
      </c>
      <c r="F130" s="3" t="s">
        <v>800</v>
      </c>
      <c r="G130" s="4" t="str">
        <f t="shared" si="6"/>
        <v>9.16</v>
      </c>
      <c r="H130" s="3" t="s">
        <v>429</v>
      </c>
      <c r="I130" s="26"/>
      <c r="J130" s="5" t="s">
        <v>1141</v>
      </c>
      <c r="K130" s="3" t="str">
        <f t="shared" si="7"/>
        <v>&lt;b&gt;≥ 1 month per survey (presuming multiple surveys completed) (minumum)&lt;/b&gt; (Burgar et al., 2018; Burgar, personal communication, April 23, 2023)</v>
      </c>
      <c r="L130" s="26" t="s">
        <v>289</v>
      </c>
      <c r="M130" s="3" t="s">
        <v>145</v>
      </c>
      <c r="N130" s="3" t="b">
        <v>1</v>
      </c>
      <c r="O130" s="26" t="s">
        <v>286</v>
      </c>
      <c r="P130" s="26" t="s">
        <v>993</v>
      </c>
      <c r="Q130" s="3" t="s">
        <v>510</v>
      </c>
      <c r="R130" s="5" t="s">
        <v>992</v>
      </c>
      <c r="S130" s="5" t="s">
        <v>978</v>
      </c>
      <c r="T130" s="3"/>
      <c r="U130" s="3"/>
      <c r="V130" s="3"/>
      <c r="W130" s="3"/>
      <c r="X130" s="3" t="s">
        <v>991</v>
      </c>
      <c r="Y130" s="3"/>
      <c r="Z130" s="3"/>
      <c r="AA130" s="3"/>
      <c r="AB130" s="3"/>
      <c r="AC130" s="3"/>
      <c r="AD130" s="3"/>
      <c r="AE130" s="3"/>
      <c r="AF130" s="3"/>
      <c r="AG130" s="3"/>
      <c r="AH130" s="3"/>
      <c r="AI130" s="3"/>
      <c r="AJ130" s="3"/>
      <c r="AK130" s="3"/>
      <c r="AL130" s="3"/>
      <c r="AM130" s="3"/>
      <c r="AN130" s="3"/>
      <c r="AO130" s="26"/>
      <c r="AP130" s="26"/>
      <c r="AQ130" s="5" t="s">
        <v>510</v>
      </c>
      <c r="AR130" s="26" t="s">
        <v>194</v>
      </c>
      <c r="AS130" s="3" t="s">
        <v>977</v>
      </c>
      <c r="AT130" s="14" t="s">
        <v>605</v>
      </c>
    </row>
    <row r="131" spans="1:46" ht="15.75" hidden="1" customHeight="1" x14ac:dyDescent="0.25">
      <c r="A131" s="7" t="s">
        <v>455</v>
      </c>
      <c r="B131" s="7">
        <v>9</v>
      </c>
      <c r="C131" s="4">
        <v>17</v>
      </c>
      <c r="D131" s="5" t="s">
        <v>57</v>
      </c>
      <c r="E131" s="3" t="s">
        <v>120</v>
      </c>
      <c r="F131" s="3" t="s">
        <v>801</v>
      </c>
      <c r="G131" s="4" t="str">
        <f t="shared" si="6"/>
        <v>9.17</v>
      </c>
      <c r="H131" s="3" t="s">
        <v>510</v>
      </c>
      <c r="I131" s="3"/>
      <c r="J131" s="5" t="s">
        <v>527</v>
      </c>
      <c r="K131" s="3" t="str">
        <f t="shared" si="7"/>
        <v>Ideally &gt; 12 months total (based on minimum for SCR) (Burgar et al., 2018; Burgar, personal communication, April 23, 2023)</v>
      </c>
      <c r="L131" s="5" t="s">
        <v>197</v>
      </c>
      <c r="M131" s="7" t="s">
        <v>990</v>
      </c>
      <c r="N131" s="7"/>
      <c r="O131" s="5" t="s">
        <v>196</v>
      </c>
      <c r="P131" s="5" t="s">
        <v>527</v>
      </c>
      <c r="Q131" s="3" t="s">
        <v>510</v>
      </c>
      <c r="R131" s="5" t="s">
        <v>989</v>
      </c>
      <c r="S131" s="5" t="s">
        <v>978</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510</v>
      </c>
      <c r="AR131" s="5" t="s">
        <v>194</v>
      </c>
      <c r="AS131" s="3" t="s">
        <v>977</v>
      </c>
      <c r="AT131" s="14" t="s">
        <v>605</v>
      </c>
    </row>
    <row r="132" spans="1:46" ht="15.75" hidden="1" customHeight="1" x14ac:dyDescent="0.25">
      <c r="A132" s="7" t="s">
        <v>455</v>
      </c>
      <c r="B132" s="7">
        <v>9</v>
      </c>
      <c r="C132" s="4">
        <v>18</v>
      </c>
      <c r="D132" s="5" t="s">
        <v>57</v>
      </c>
      <c r="E132" s="3" t="s">
        <v>120</v>
      </c>
      <c r="F132" s="3" t="s">
        <v>802</v>
      </c>
      <c r="G132" s="4" t="str">
        <f t="shared" si="6"/>
        <v>9.18</v>
      </c>
      <c r="H132" s="3" t="s">
        <v>510</v>
      </c>
      <c r="I132" s="3"/>
      <c r="J132" s="5" t="s">
        <v>276</v>
      </c>
      <c r="K132" s="3" t="str">
        <f t="shared" si="7"/>
        <v>Ideally 1-3 months (depending on time required to maximize detections while minimizing the violation of "population closure" assumption) (Burgar et al., 2018; Burgar, personal communication, April 23, 2023)</v>
      </c>
      <c r="L132" s="5" t="s">
        <v>275</v>
      </c>
      <c r="M132" s="7" t="s">
        <v>990</v>
      </c>
      <c r="N132" s="7"/>
      <c r="O132" s="5" t="s">
        <v>274</v>
      </c>
      <c r="P132" s="5" t="s">
        <v>276</v>
      </c>
      <c r="Q132" s="3" t="s">
        <v>510</v>
      </c>
      <c r="R132" s="5" t="s">
        <v>989</v>
      </c>
      <c r="S132" s="5" t="s">
        <v>978</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510</v>
      </c>
      <c r="AR132" s="5" t="s">
        <v>194</v>
      </c>
      <c r="AS132" s="3" t="s">
        <v>977</v>
      </c>
      <c r="AT132" s="14" t="s">
        <v>605</v>
      </c>
    </row>
    <row r="133" spans="1:46" ht="15.75" hidden="1" customHeight="1" x14ac:dyDescent="0.25">
      <c r="A133" s="7" t="s">
        <v>455</v>
      </c>
      <c r="B133" s="7">
        <v>5</v>
      </c>
      <c r="C133" s="4">
        <v>1</v>
      </c>
      <c r="D133" s="3" t="s">
        <v>41</v>
      </c>
      <c r="E133" s="3" t="s">
        <v>31</v>
      </c>
      <c r="F133" s="3" t="s">
        <v>716</v>
      </c>
      <c r="G133" s="4" t="str">
        <f t="shared" si="6"/>
        <v>5.1</v>
      </c>
      <c r="H133" s="3" t="s">
        <v>510</v>
      </c>
      <c r="I133" s="3"/>
      <c r="J133" s="5" t="s">
        <v>86</v>
      </c>
      <c r="K133" s="3" t="str">
        <f t="shared" si="7"/>
        <v>Ideally paired or random ([*ii] Tobler et al., 2008; Rovero et al., 2013; Wearn &amp; Glover-Kapfer, 2017)</v>
      </c>
      <c r="L133" s="3" t="s">
        <v>86</v>
      </c>
      <c r="M133" s="7" t="s">
        <v>990</v>
      </c>
      <c r="N133" s="7"/>
      <c r="O133" s="3" t="s">
        <v>103</v>
      </c>
      <c r="P133" s="3" t="s">
        <v>86</v>
      </c>
      <c r="Q133" s="3" t="s">
        <v>510</v>
      </c>
      <c r="R133" s="5" t="s">
        <v>510</v>
      </c>
      <c r="S133" s="3"/>
      <c r="T133" s="3"/>
      <c r="U133" s="3"/>
      <c r="V133" s="3"/>
      <c r="W133" s="3"/>
      <c r="X133" s="3"/>
      <c r="Y133" s="3"/>
      <c r="Z133" s="3"/>
      <c r="AA133" s="3"/>
      <c r="AB133" s="3"/>
      <c r="AC133" s="3"/>
      <c r="AD133" s="3"/>
      <c r="AE133" s="3"/>
      <c r="AF133" s="3"/>
      <c r="AG133" s="3"/>
      <c r="AH133" s="3"/>
      <c r="AI133" s="3"/>
      <c r="AJ133" s="3"/>
      <c r="AK133" s="3"/>
      <c r="AL133" s="3"/>
      <c r="AM133" s="3"/>
      <c r="AN133" s="3"/>
      <c r="AO133" s="3" t="s">
        <v>47</v>
      </c>
      <c r="AP133" s="3"/>
      <c r="AQ133" s="3" t="s">
        <v>105</v>
      </c>
      <c r="AR133" s="3" t="s">
        <v>104</v>
      </c>
      <c r="AS133" s="3" t="s">
        <v>977</v>
      </c>
      <c r="AT133" s="14" t="s">
        <v>605</v>
      </c>
    </row>
    <row r="134" spans="1:46" ht="15.75" hidden="1" customHeight="1" x14ac:dyDescent="0.25">
      <c r="A134" s="7" t="s">
        <v>455</v>
      </c>
      <c r="B134" s="7">
        <v>5</v>
      </c>
      <c r="C134" s="4">
        <v>2</v>
      </c>
      <c r="D134" s="3" t="s">
        <v>41</v>
      </c>
      <c r="E134" s="3" t="s">
        <v>31</v>
      </c>
      <c r="F134" s="3" t="s">
        <v>717</v>
      </c>
      <c r="G134" s="4" t="str">
        <f t="shared" si="6"/>
        <v>5.2</v>
      </c>
      <c r="H134" s="3" t="s">
        <v>510</v>
      </c>
      <c r="I134" s="5"/>
      <c r="J134" s="5" t="s">
        <v>30</v>
      </c>
      <c r="K134" s="3" t="str">
        <f t="shared" si="7"/>
        <v>Targeted ([*iii] Tobler et al., 2008; Sollmann et al., 2012; Wearn &amp; Glover-Kapfer, 2017)</v>
      </c>
      <c r="L134" s="3" t="s">
        <v>30</v>
      </c>
      <c r="M134" s="5" t="s">
        <v>977</v>
      </c>
      <c r="N134" s="5"/>
      <c r="O134" s="3" t="s">
        <v>30</v>
      </c>
      <c r="P134" s="3" t="s">
        <v>30</v>
      </c>
      <c r="Q134" s="3" t="s">
        <v>510</v>
      </c>
      <c r="R134" s="5" t="s">
        <v>510</v>
      </c>
      <c r="S134" s="3"/>
      <c r="T134" s="3"/>
      <c r="U134" s="3"/>
      <c r="V134" s="3"/>
      <c r="W134" s="3"/>
      <c r="X134" s="3"/>
      <c r="Y134" s="3"/>
      <c r="Z134" s="3"/>
      <c r="AA134" s="3"/>
      <c r="AB134" s="3"/>
      <c r="AC134" s="3"/>
      <c r="AD134" s="3"/>
      <c r="AE134" s="3"/>
      <c r="AF134" s="3"/>
      <c r="AG134" s="3"/>
      <c r="AH134" s="3"/>
      <c r="AI134" s="3"/>
      <c r="AJ134" s="3"/>
      <c r="AK134" s="3"/>
      <c r="AL134" s="3"/>
      <c r="AM134" s="3"/>
      <c r="AN134" s="3"/>
      <c r="AO134" s="3" t="s">
        <v>47</v>
      </c>
      <c r="AP134" s="3"/>
      <c r="AQ134" s="3" t="s">
        <v>46</v>
      </c>
      <c r="AR134" s="3" t="s">
        <v>45</v>
      </c>
      <c r="AS134" s="3" t="s">
        <v>977</v>
      </c>
      <c r="AT134" s="14" t="s">
        <v>605</v>
      </c>
    </row>
    <row r="135" spans="1:46" ht="15.75" hidden="1" customHeight="1" x14ac:dyDescent="0.25">
      <c r="A135" s="7" t="s">
        <v>455</v>
      </c>
      <c r="B135" s="7">
        <v>5</v>
      </c>
      <c r="C135" s="4">
        <v>3</v>
      </c>
      <c r="D135" s="3" t="s">
        <v>41</v>
      </c>
      <c r="E135" s="3" t="s">
        <v>31</v>
      </c>
      <c r="F135" s="3" t="s">
        <v>718</v>
      </c>
      <c r="G135" s="4" t="str">
        <f t="shared" si="6"/>
        <v>5.3</v>
      </c>
      <c r="H135" s="3" t="s">
        <v>639</v>
      </c>
      <c r="I135" s="3"/>
      <c r="J135" s="5" t="s">
        <v>30</v>
      </c>
      <c r="K135" s="3" t="str">
        <f t="shared" si="7"/>
        <v>Targeted (Rovero et al., 2013)</v>
      </c>
      <c r="L135" s="3" t="s">
        <v>40</v>
      </c>
      <c r="M135" s="5" t="s">
        <v>977</v>
      </c>
      <c r="N135" s="5"/>
      <c r="O135" s="3" t="s">
        <v>30</v>
      </c>
      <c r="P135" s="3" t="s">
        <v>30</v>
      </c>
      <c r="Q135" s="3" t="s">
        <v>1022</v>
      </c>
      <c r="R135" s="5" t="s">
        <v>510</v>
      </c>
      <c r="S135" s="3"/>
      <c r="T135" s="3"/>
      <c r="U135" s="3"/>
      <c r="V135" s="3"/>
      <c r="W135" s="3"/>
      <c r="X135" s="3"/>
      <c r="Y135" s="3"/>
      <c r="Z135" s="3"/>
      <c r="AA135" s="3" t="s">
        <v>471</v>
      </c>
      <c r="AB135" s="3"/>
      <c r="AC135" s="3"/>
      <c r="AD135" s="3"/>
      <c r="AE135" s="3"/>
      <c r="AF135" s="3"/>
      <c r="AG135" s="3"/>
      <c r="AH135" s="3"/>
      <c r="AI135" s="3"/>
      <c r="AJ135" s="3"/>
      <c r="AK135" s="3"/>
      <c r="AL135" s="3"/>
      <c r="AM135" s="3"/>
      <c r="AN135" s="3"/>
      <c r="AO135" s="5"/>
      <c r="AP135" s="5"/>
      <c r="AQ135" s="5" t="s">
        <v>510</v>
      </c>
      <c r="AR135" s="3" t="s">
        <v>39</v>
      </c>
      <c r="AS135" s="3" t="s">
        <v>977</v>
      </c>
      <c r="AT135" s="14" t="s">
        <v>605</v>
      </c>
    </row>
    <row r="136" spans="1:46" ht="15.75" hidden="1" customHeight="1" x14ac:dyDescent="0.25">
      <c r="A136" s="7" t="s">
        <v>455</v>
      </c>
      <c r="B136" s="7">
        <v>5</v>
      </c>
      <c r="C136" s="4">
        <v>4</v>
      </c>
      <c r="D136" s="3" t="s">
        <v>41</v>
      </c>
      <c r="E136" s="3" t="s">
        <v>31</v>
      </c>
      <c r="F136" s="3" t="s">
        <v>719</v>
      </c>
      <c r="G136" s="4" t="str">
        <f t="shared" si="6"/>
        <v>5.4</v>
      </c>
      <c r="H136" s="3" t="s">
        <v>510</v>
      </c>
      <c r="I136" s="5"/>
      <c r="J136" s="5" t="s">
        <v>65</v>
      </c>
      <c r="K136" s="3" t="str">
        <f t="shared" si="7"/>
        <v>Systematic (Clarke et al., 2023)</v>
      </c>
      <c r="L136" s="3" t="s">
        <v>65</v>
      </c>
      <c r="M136" s="5" t="s">
        <v>977</v>
      </c>
      <c r="N136" s="5"/>
      <c r="O136" s="3" t="s">
        <v>65</v>
      </c>
      <c r="P136" s="3" t="s">
        <v>65</v>
      </c>
      <c r="Q136" s="3" t="s">
        <v>510</v>
      </c>
      <c r="R136" s="5" t="s">
        <v>510</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510</v>
      </c>
      <c r="AR136" s="3" t="s">
        <v>60</v>
      </c>
      <c r="AS136" s="3" t="s">
        <v>977</v>
      </c>
      <c r="AT136" s="14" t="s">
        <v>605</v>
      </c>
    </row>
    <row r="137" spans="1:46" ht="15.75" hidden="1" customHeight="1" x14ac:dyDescent="0.25">
      <c r="A137" s="7" t="s">
        <v>455</v>
      </c>
      <c r="B137" s="7">
        <v>5</v>
      </c>
      <c r="C137" s="4">
        <v>5</v>
      </c>
      <c r="D137" s="7" t="s">
        <v>41</v>
      </c>
      <c r="E137" s="7" t="s">
        <v>113</v>
      </c>
      <c r="F137" s="3" t="s">
        <v>729</v>
      </c>
      <c r="G137" s="4" t="str">
        <f t="shared" si="6"/>
        <v>5.5</v>
      </c>
      <c r="H137" s="3" t="s">
        <v>510</v>
      </c>
      <c r="I137" s="5"/>
      <c r="J137" s="5" t="s">
        <v>986</v>
      </c>
      <c r="K137" s="3" t="str">
        <f t="shared" si="7"/>
        <v>&gt; 1000 (Wearn &amp; Glover-Kapfer, 2017)</v>
      </c>
      <c r="L137" s="7" t="s">
        <v>199</v>
      </c>
      <c r="M137" s="7"/>
      <c r="N137" s="7"/>
      <c r="O137" s="7" t="s">
        <v>202</v>
      </c>
      <c r="P137" s="7" t="s">
        <v>986</v>
      </c>
      <c r="Q137" s="7" t="s">
        <v>190</v>
      </c>
      <c r="R137" s="5" t="s">
        <v>979</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510</v>
      </c>
      <c r="AR137" s="7" t="s">
        <v>27</v>
      </c>
      <c r="AS137" s="3" t="s">
        <v>977</v>
      </c>
      <c r="AT137" s="14" t="s">
        <v>605</v>
      </c>
    </row>
    <row r="138" spans="1:46" ht="15.75" hidden="1" customHeight="1" x14ac:dyDescent="0.25">
      <c r="A138" s="7" t="s">
        <v>455</v>
      </c>
      <c r="B138" s="7">
        <v>5</v>
      </c>
      <c r="C138" s="4">
        <v>6</v>
      </c>
      <c r="D138" s="7" t="s">
        <v>41</v>
      </c>
      <c r="E138" s="7" t="s">
        <v>113</v>
      </c>
      <c r="F138" s="3" t="s">
        <v>730</v>
      </c>
      <c r="G138" s="4" t="str">
        <f t="shared" si="6"/>
        <v>5.6</v>
      </c>
      <c r="H138" s="3" t="s">
        <v>635</v>
      </c>
      <c r="I138" s="7"/>
      <c r="J138" s="5" t="s">
        <v>985</v>
      </c>
      <c r="K138" s="3" t="str">
        <f t="shared" si="7"/>
        <v>&gt; 1200 (Wearn &amp; Glover-Kapfer, 2017)</v>
      </c>
      <c r="L138" s="7" t="s">
        <v>193</v>
      </c>
      <c r="M138" s="5"/>
      <c r="N138" s="5"/>
      <c r="O138" s="7" t="s">
        <v>191</v>
      </c>
      <c r="P138" s="9" t="s">
        <v>985</v>
      </c>
      <c r="Q138" s="3" t="s">
        <v>510</v>
      </c>
      <c r="R138" s="5" t="s">
        <v>979</v>
      </c>
      <c r="S138" s="7"/>
      <c r="T138" s="3"/>
      <c r="U138" s="3"/>
      <c r="V138" s="3"/>
      <c r="W138" s="3"/>
      <c r="X138" s="3"/>
      <c r="Y138" s="3" t="s">
        <v>14</v>
      </c>
      <c r="Z138" s="3"/>
      <c r="AA138" s="3"/>
      <c r="AB138" s="3"/>
      <c r="AC138" s="3"/>
      <c r="AD138" s="3"/>
      <c r="AE138" s="3"/>
      <c r="AF138" s="3"/>
      <c r="AG138" s="3"/>
      <c r="AH138" s="3"/>
      <c r="AI138" s="3"/>
      <c r="AJ138" s="3"/>
      <c r="AK138" s="3"/>
      <c r="AL138" s="3"/>
      <c r="AM138" s="3"/>
      <c r="AN138" s="3"/>
      <c r="AO138" s="5"/>
      <c r="AP138" s="5"/>
      <c r="AQ138" s="5" t="s">
        <v>510</v>
      </c>
      <c r="AR138" s="7" t="s">
        <v>27</v>
      </c>
      <c r="AS138" s="3" t="s">
        <v>977</v>
      </c>
      <c r="AT138" s="14" t="s">
        <v>605</v>
      </c>
    </row>
    <row r="139" spans="1:46" ht="15.75" hidden="1" customHeight="1" x14ac:dyDescent="0.25">
      <c r="A139" s="7" t="s">
        <v>455</v>
      </c>
      <c r="B139" s="7">
        <v>5</v>
      </c>
      <c r="C139" s="4">
        <v>7</v>
      </c>
      <c r="D139" s="7" t="s">
        <v>41</v>
      </c>
      <c r="E139" s="7" t="s">
        <v>113</v>
      </c>
      <c r="F139" s="3" t="s">
        <v>731</v>
      </c>
      <c r="G139" s="4" t="str">
        <f t="shared" si="6"/>
        <v>5.7</v>
      </c>
      <c r="H139" s="3" t="s">
        <v>632</v>
      </c>
      <c r="I139" s="3"/>
      <c r="J139" s="5" t="s">
        <v>984</v>
      </c>
      <c r="K139" s="3" t="str">
        <f t="shared" si="7"/>
        <v>&gt; 3500 (Wearn &amp; Glover-Kapfer, 2017)</v>
      </c>
      <c r="L139" s="7" t="s">
        <v>176</v>
      </c>
      <c r="M139" s="5"/>
      <c r="N139" s="5"/>
      <c r="O139" s="7" t="s">
        <v>175</v>
      </c>
      <c r="P139" s="9" t="s">
        <v>984</v>
      </c>
      <c r="Q139" s="7" t="s">
        <v>983</v>
      </c>
      <c r="R139" s="5" t="s">
        <v>979</v>
      </c>
      <c r="S139" s="7"/>
      <c r="T139" s="3"/>
      <c r="U139" s="3"/>
      <c r="V139" s="3" t="s">
        <v>12</v>
      </c>
      <c r="W139" s="3"/>
      <c r="X139" s="3"/>
      <c r="Y139" s="3"/>
      <c r="Z139" s="3"/>
      <c r="AA139" s="3"/>
      <c r="AB139" s="3"/>
      <c r="AC139" s="3"/>
      <c r="AD139" s="3"/>
      <c r="AE139" s="3"/>
      <c r="AF139" s="3"/>
      <c r="AG139" s="3"/>
      <c r="AH139" s="3"/>
      <c r="AI139" s="3"/>
      <c r="AJ139" s="3"/>
      <c r="AK139" s="3"/>
      <c r="AL139" s="3"/>
      <c r="AM139" s="3"/>
      <c r="AN139" s="3"/>
      <c r="AO139" s="5"/>
      <c r="AP139" s="5"/>
      <c r="AQ139" s="5" t="s">
        <v>510</v>
      </c>
      <c r="AR139" s="7" t="s">
        <v>27</v>
      </c>
      <c r="AS139" s="3" t="s">
        <v>977</v>
      </c>
      <c r="AT139" s="14" t="s">
        <v>605</v>
      </c>
    </row>
    <row r="140" spans="1:46" ht="15.75" hidden="1" customHeight="1" x14ac:dyDescent="0.25">
      <c r="A140" s="7" t="s">
        <v>455</v>
      </c>
      <c r="B140" s="7">
        <v>5</v>
      </c>
      <c r="C140" s="4">
        <v>8</v>
      </c>
      <c r="D140" s="3" t="s">
        <v>41</v>
      </c>
      <c r="E140" s="3" t="s">
        <v>116</v>
      </c>
      <c r="F140" s="3" t="s">
        <v>720</v>
      </c>
      <c r="G140" s="4" t="str">
        <f t="shared" si="6"/>
        <v>5.8</v>
      </c>
      <c r="H140" s="3" t="s">
        <v>510</v>
      </c>
      <c r="I140" s="5"/>
      <c r="J140" s="5" t="s">
        <v>371</v>
      </c>
      <c r="K140" s="3" t="str">
        <f t="shared" si="7"/>
        <v>Spatially dependent ([*iv] Wearn &amp; Glover-Kapfer, 2017)</v>
      </c>
      <c r="L140" s="3" t="s">
        <v>371</v>
      </c>
      <c r="M140" s="5" t="s">
        <v>977</v>
      </c>
      <c r="N140" s="5"/>
      <c r="O140" s="3" t="s">
        <v>47</v>
      </c>
      <c r="P140" s="3" t="s">
        <v>371</v>
      </c>
      <c r="Q140" s="3" t="s">
        <v>510</v>
      </c>
      <c r="R140" s="5" t="s">
        <v>510</v>
      </c>
      <c r="S140" s="3"/>
      <c r="T140" s="3"/>
      <c r="U140" s="3"/>
      <c r="V140" s="3"/>
      <c r="W140" s="3"/>
      <c r="X140" s="3"/>
      <c r="Y140" s="3"/>
      <c r="Z140" s="3"/>
      <c r="AA140" s="3"/>
      <c r="AB140" s="3"/>
      <c r="AC140" s="3"/>
      <c r="AD140" s="3"/>
      <c r="AE140" s="3"/>
      <c r="AF140" s="3"/>
      <c r="AG140" s="3"/>
      <c r="AH140" s="3"/>
      <c r="AI140" s="3"/>
      <c r="AJ140" s="3"/>
      <c r="AK140" s="3"/>
      <c r="AL140" s="3"/>
      <c r="AM140" s="3"/>
      <c r="AN140" s="3"/>
      <c r="AO140" s="3" t="s">
        <v>47</v>
      </c>
      <c r="AP140" s="3"/>
      <c r="AQ140" s="3" t="s">
        <v>372</v>
      </c>
      <c r="AR140" s="3" t="s">
        <v>370</v>
      </c>
      <c r="AS140" s="3" t="s">
        <v>977</v>
      </c>
      <c r="AT140" s="14" t="s">
        <v>605</v>
      </c>
    </row>
    <row r="141" spans="1:46" ht="15.75" hidden="1" customHeight="1" x14ac:dyDescent="0.25">
      <c r="A141" s="7" t="s">
        <v>455</v>
      </c>
      <c r="B141" s="7">
        <v>5</v>
      </c>
      <c r="C141" s="4">
        <v>9</v>
      </c>
      <c r="D141" s="3" t="s">
        <v>41</v>
      </c>
      <c r="E141" s="3" t="s">
        <v>116</v>
      </c>
      <c r="F141" s="3" t="s">
        <v>721</v>
      </c>
      <c r="G141" s="4" t="str">
        <f t="shared" si="6"/>
        <v>5.9</v>
      </c>
      <c r="H141" s="3" t="s">
        <v>629</v>
      </c>
      <c r="I141" s="3"/>
      <c r="J141" s="5" t="s">
        <v>1007</v>
      </c>
      <c r="K141" s="3" t="str">
        <f t="shared" si="7"/>
        <v>&lt; home range diameter ([*v] Rovero et al., 2013)</v>
      </c>
      <c r="L141" s="3" t="s">
        <v>329</v>
      </c>
      <c r="M141" s="5" t="s">
        <v>1008</v>
      </c>
      <c r="N141" s="5"/>
      <c r="O141" s="3" t="s">
        <v>458</v>
      </c>
      <c r="P141" s="3" t="s">
        <v>1007</v>
      </c>
      <c r="Q141" s="3" t="s">
        <v>1004</v>
      </c>
      <c r="R141" s="5" t="s">
        <v>1006</v>
      </c>
      <c r="S141" s="3"/>
      <c r="T141" s="3"/>
      <c r="U141" s="3"/>
      <c r="V141" s="3"/>
      <c r="W141" s="3"/>
      <c r="X141" s="3"/>
      <c r="Y141" s="3"/>
      <c r="Z141" s="3"/>
      <c r="AA141" s="3"/>
      <c r="AB141" s="3"/>
      <c r="AC141" s="3"/>
      <c r="AD141" s="3"/>
      <c r="AE141" s="3"/>
      <c r="AF141" s="3"/>
      <c r="AG141" s="3"/>
      <c r="AH141" s="3" t="s">
        <v>1002</v>
      </c>
      <c r="AI141" s="3"/>
      <c r="AJ141" s="3"/>
      <c r="AK141" s="3"/>
      <c r="AL141" s="3"/>
      <c r="AM141" s="3"/>
      <c r="AN141" s="3"/>
      <c r="AO141" s="5"/>
      <c r="AP141" s="5"/>
      <c r="AQ141" s="3" t="s">
        <v>330</v>
      </c>
      <c r="AR141" s="3" t="s">
        <v>328</v>
      </c>
      <c r="AS141" s="3" t="s">
        <v>1139</v>
      </c>
      <c r="AT141" s="14" t="s">
        <v>605</v>
      </c>
    </row>
    <row r="142" spans="1:46" ht="15.75" hidden="1" customHeight="1" x14ac:dyDescent="0.25">
      <c r="A142" s="7" t="s">
        <v>455</v>
      </c>
      <c r="B142" s="7">
        <v>5</v>
      </c>
      <c r="C142" s="4">
        <v>10</v>
      </c>
      <c r="D142" s="3" t="s">
        <v>41</v>
      </c>
      <c r="E142" s="3" t="s">
        <v>116</v>
      </c>
      <c r="F142" s="3" t="s">
        <v>722</v>
      </c>
      <c r="G142" s="4" t="str">
        <f t="shared" si="6"/>
        <v>5.10</v>
      </c>
      <c r="H142" s="3" t="s">
        <v>510</v>
      </c>
      <c r="I142" s="5"/>
      <c r="J142" s="5" t="s">
        <v>271</v>
      </c>
      <c r="K142" s="3" t="str">
        <f t="shared" si="7"/>
        <v>1-4 km is typical (Tobler et al., 2008;  Sollmann et al., 2012; Wearn &amp; Glover-Kapfer, 2017)</v>
      </c>
      <c r="L142" s="3" t="s">
        <v>271</v>
      </c>
      <c r="M142" s="5" t="s">
        <v>1028</v>
      </c>
      <c r="N142" s="5"/>
      <c r="O142" s="3" t="s">
        <v>272</v>
      </c>
      <c r="P142" s="3" t="s">
        <v>271</v>
      </c>
      <c r="Q142" s="3" t="s">
        <v>510</v>
      </c>
      <c r="R142" s="5" t="s">
        <v>1027</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510</v>
      </c>
      <c r="AR142" s="3" t="s">
        <v>270</v>
      </c>
      <c r="AS142" s="3" t="s">
        <v>977</v>
      </c>
      <c r="AT142" s="14" t="s">
        <v>605</v>
      </c>
    </row>
    <row r="143" spans="1:46" ht="15.75" hidden="1" customHeight="1" x14ac:dyDescent="0.25">
      <c r="A143" s="7" t="s">
        <v>455</v>
      </c>
      <c r="B143" s="7">
        <v>5</v>
      </c>
      <c r="C143" s="4">
        <v>11</v>
      </c>
      <c r="D143" s="3" t="s">
        <v>41</v>
      </c>
      <c r="E143" s="3" t="s">
        <v>115</v>
      </c>
      <c r="F143" s="3" t="s">
        <v>726</v>
      </c>
      <c r="G143" s="4" t="str">
        <f t="shared" si="6"/>
        <v>5.11</v>
      </c>
      <c r="H143" s="3" t="s">
        <v>616</v>
      </c>
      <c r="I143" s="3"/>
      <c r="J143" s="5" t="s">
        <v>981</v>
      </c>
      <c r="K143" s="3" t="str">
        <f t="shared" si="7"/>
        <v>≥ 30 (Tobler &amp; Powell, 2013; Wearn &amp; Glover-Kapfer, 2017)</v>
      </c>
      <c r="L143" s="3" t="s">
        <v>247</v>
      </c>
      <c r="M143" s="5"/>
      <c r="N143" s="5"/>
      <c r="O143" s="3" t="s">
        <v>240</v>
      </c>
      <c r="P143" s="3" t="s">
        <v>981</v>
      </c>
      <c r="Q143" s="3" t="s">
        <v>980</v>
      </c>
      <c r="R143" s="5" t="s">
        <v>979</v>
      </c>
      <c r="S143" s="3"/>
      <c r="T143" s="3"/>
      <c r="U143" s="3"/>
      <c r="V143" s="3" t="s">
        <v>12</v>
      </c>
      <c r="W143" s="3"/>
      <c r="X143" s="3"/>
      <c r="Y143" s="3"/>
      <c r="Z143" s="3"/>
      <c r="AA143" s="3"/>
      <c r="AB143" s="3"/>
      <c r="AC143" s="3"/>
      <c r="AD143" s="3"/>
      <c r="AE143" s="3"/>
      <c r="AF143" s="3"/>
      <c r="AG143" s="3"/>
      <c r="AH143" s="3"/>
      <c r="AI143" s="3"/>
      <c r="AJ143" s="3"/>
      <c r="AK143" s="3"/>
      <c r="AL143" s="3"/>
      <c r="AM143" s="3"/>
      <c r="AN143" s="3"/>
      <c r="AO143" s="5"/>
      <c r="AP143" s="5"/>
      <c r="AQ143" s="5" t="s">
        <v>510</v>
      </c>
      <c r="AR143" s="3" t="s">
        <v>153</v>
      </c>
      <c r="AS143" s="3" t="s">
        <v>977</v>
      </c>
      <c r="AT143" s="14" t="s">
        <v>605</v>
      </c>
    </row>
    <row r="144" spans="1:46" ht="15.75" hidden="1" customHeight="1" x14ac:dyDescent="0.25">
      <c r="A144" s="7" t="s">
        <v>455</v>
      </c>
      <c r="B144" s="7">
        <v>5</v>
      </c>
      <c r="C144" s="4">
        <v>12</v>
      </c>
      <c r="D144" s="3" t="s">
        <v>41</v>
      </c>
      <c r="E144" s="3" t="s">
        <v>115</v>
      </c>
      <c r="F144" s="3" t="s">
        <v>727</v>
      </c>
      <c r="G144" s="4" t="str">
        <f t="shared" si="6"/>
        <v>5.12</v>
      </c>
      <c r="H144" s="3" t="s">
        <v>612</v>
      </c>
      <c r="I144" s="3"/>
      <c r="J144" s="5" t="s">
        <v>1000</v>
      </c>
      <c r="K144" s="3" t="str">
        <f t="shared" si="7"/>
        <v>&gt; 60 (Tobler &amp; Powell, 2013; Wearn &amp; Glover-Kapfer, 2017)</v>
      </c>
      <c r="L144" s="3" t="s">
        <v>230</v>
      </c>
      <c r="M144" s="3"/>
      <c r="N144" s="3"/>
      <c r="O144" s="3" t="s">
        <v>228</v>
      </c>
      <c r="P144" s="3" t="s">
        <v>1000</v>
      </c>
      <c r="Q144" s="3" t="s">
        <v>999</v>
      </c>
      <c r="R144" s="5" t="s">
        <v>979</v>
      </c>
      <c r="S144" s="3"/>
      <c r="T144" s="3"/>
      <c r="U144" s="3"/>
      <c r="V144" s="3" t="s">
        <v>12</v>
      </c>
      <c r="W144" s="3"/>
      <c r="X144" s="3"/>
      <c r="Y144" s="3"/>
      <c r="Z144" s="3"/>
      <c r="AA144" s="3"/>
      <c r="AB144" s="3"/>
      <c r="AC144" s="3"/>
      <c r="AD144" s="3"/>
      <c r="AE144" s="3"/>
      <c r="AF144" s="3"/>
      <c r="AG144" s="3"/>
      <c r="AH144" s="3"/>
      <c r="AI144" s="3"/>
      <c r="AJ144" s="3"/>
      <c r="AK144" s="3"/>
      <c r="AL144" s="3"/>
      <c r="AM144" s="3"/>
      <c r="AN144" s="3"/>
      <c r="AO144" s="3"/>
      <c r="AP144" s="3"/>
      <c r="AQ144" s="3" t="s">
        <v>230</v>
      </c>
      <c r="AR144" s="3" t="s">
        <v>153</v>
      </c>
      <c r="AS144" s="3" t="s">
        <v>977</v>
      </c>
      <c r="AT144" s="14" t="s">
        <v>605</v>
      </c>
    </row>
    <row r="145" spans="1:46" ht="15.75" hidden="1" customHeight="1" x14ac:dyDescent="0.25">
      <c r="A145" s="7" t="s">
        <v>455</v>
      </c>
      <c r="B145" s="7">
        <v>5</v>
      </c>
      <c r="C145" s="4">
        <v>13</v>
      </c>
      <c r="D145" s="3" t="s">
        <v>41</v>
      </c>
      <c r="E145" s="3" t="s">
        <v>115</v>
      </c>
      <c r="F145" s="3" t="s">
        <v>728</v>
      </c>
      <c r="G145" s="4" t="str">
        <f t="shared" si="6"/>
        <v>5.13</v>
      </c>
      <c r="H145" s="3" t="s">
        <v>632</v>
      </c>
      <c r="I145" s="3"/>
      <c r="J145" s="5" t="s">
        <v>998</v>
      </c>
      <c r="K145" s="3" t="str">
        <f t="shared" si="7"/>
        <v>&gt; 60-120 (Tobler &amp; Powell, 2013; Wearn &amp; Glover-Kapfer, 2017)</v>
      </c>
      <c r="L145" s="3" t="s">
        <v>154</v>
      </c>
      <c r="M145" s="5"/>
      <c r="N145" s="5"/>
      <c r="O145" s="3" t="s">
        <v>220</v>
      </c>
      <c r="P145" s="3" t="s">
        <v>998</v>
      </c>
      <c r="Q145" s="3" t="s">
        <v>983</v>
      </c>
      <c r="R145" s="5" t="s">
        <v>979</v>
      </c>
      <c r="S145" s="3"/>
      <c r="T145" s="3"/>
      <c r="U145" s="3"/>
      <c r="V145" s="3" t="s">
        <v>12</v>
      </c>
      <c r="W145" s="3"/>
      <c r="X145" s="3"/>
      <c r="Y145" s="3"/>
      <c r="Z145" s="3"/>
      <c r="AA145" s="3"/>
      <c r="AB145" s="3"/>
      <c r="AC145" s="3"/>
      <c r="AD145" s="3"/>
      <c r="AE145" s="3"/>
      <c r="AF145" s="3"/>
      <c r="AG145" s="3"/>
      <c r="AH145" s="3"/>
      <c r="AI145" s="3"/>
      <c r="AJ145" s="3"/>
      <c r="AK145" s="3"/>
      <c r="AL145" s="3"/>
      <c r="AM145" s="3"/>
      <c r="AN145" s="3"/>
      <c r="AO145" s="5"/>
      <c r="AP145" s="5"/>
      <c r="AQ145" s="5" t="s">
        <v>510</v>
      </c>
      <c r="AR145" s="3" t="s">
        <v>153</v>
      </c>
      <c r="AS145" s="3" t="s">
        <v>977</v>
      </c>
      <c r="AT145" s="14" t="s">
        <v>605</v>
      </c>
    </row>
    <row r="146" spans="1:46" ht="15.75" hidden="1" customHeight="1" x14ac:dyDescent="0.25">
      <c r="A146" s="7" t="s">
        <v>455</v>
      </c>
      <c r="B146" s="7">
        <v>5</v>
      </c>
      <c r="C146" s="4">
        <v>14</v>
      </c>
      <c r="D146" s="5" t="s">
        <v>41</v>
      </c>
      <c r="E146" s="3" t="s">
        <v>108</v>
      </c>
      <c r="F146" s="3" t="s">
        <v>723</v>
      </c>
      <c r="G146" s="4" t="str">
        <f t="shared" si="6"/>
        <v>5.14</v>
      </c>
      <c r="H146" s="3" t="s">
        <v>510</v>
      </c>
      <c r="I146" s="3"/>
      <c r="J146" s="5" t="s">
        <v>1151</v>
      </c>
      <c r="K146" s="3" t="str">
        <f t="shared" si="7"/>
        <v>&lt;b&gt;Enough to encompass the home ranges of 5-10 individuals (minumum)&lt;/b&gt; ( Krebs et al., 2011; Noss et al., 2012; Tobler &amp; Powell, 2013; Wearn &amp; Glover-Kapfer, 2017)</v>
      </c>
      <c r="L146" s="5" t="s">
        <v>144</v>
      </c>
      <c r="M146" s="3" t="s">
        <v>145</v>
      </c>
      <c r="N146" s="3" t="b">
        <v>1</v>
      </c>
      <c r="O146" s="3" t="s">
        <v>510</v>
      </c>
      <c r="P146" s="5" t="s">
        <v>1026</v>
      </c>
      <c r="Q146" s="3" t="s">
        <v>510</v>
      </c>
      <c r="R146" s="5" t="s">
        <v>510</v>
      </c>
      <c r="S146" s="5"/>
      <c r="T146" s="3"/>
      <c r="U146" s="3"/>
      <c r="V146" s="3"/>
      <c r="W146" s="3"/>
      <c r="X146" s="3"/>
      <c r="Y146" s="3"/>
      <c r="Z146" s="3"/>
      <c r="AA146" s="3"/>
      <c r="AB146" s="3"/>
      <c r="AC146" s="3"/>
      <c r="AD146" s="3"/>
      <c r="AE146" s="3"/>
      <c r="AF146" s="3"/>
      <c r="AG146" s="3"/>
      <c r="AH146" s="3"/>
      <c r="AI146" s="3"/>
      <c r="AJ146" s="3"/>
      <c r="AK146" s="3"/>
      <c r="AL146" s="3"/>
      <c r="AM146" s="3"/>
      <c r="AN146" s="3"/>
      <c r="AO146" s="3" t="s">
        <v>47</v>
      </c>
      <c r="AP146" s="3"/>
      <c r="AQ146" s="5" t="s">
        <v>144</v>
      </c>
      <c r="AR146" s="5" t="s">
        <v>143</v>
      </c>
      <c r="AS146" s="3" t="s">
        <v>1147</v>
      </c>
      <c r="AT146" s="14" t="s">
        <v>605</v>
      </c>
    </row>
    <row r="147" spans="1:46" ht="15.75" hidden="1" customHeight="1" x14ac:dyDescent="0.25">
      <c r="A147" s="7" t="s">
        <v>455</v>
      </c>
      <c r="B147" s="7">
        <v>5</v>
      </c>
      <c r="C147" s="4">
        <v>15</v>
      </c>
      <c r="D147" s="5" t="s">
        <v>41</v>
      </c>
      <c r="E147" s="3" t="s">
        <v>108</v>
      </c>
      <c r="F147" s="3" t="s">
        <v>724</v>
      </c>
      <c r="G147" s="4" t="str">
        <f t="shared" si="6"/>
        <v>5.15</v>
      </c>
      <c r="H147" s="3" t="s">
        <v>629</v>
      </c>
      <c r="I147" s="3"/>
      <c r="J147" s="5" t="s">
        <v>1025</v>
      </c>
      <c r="K147" s="3" t="str">
        <f t="shared" si="7"/>
        <v>≥ 2 per smallest home range (Karanth &amp; Nichols, 1998; Rovero et al., 2013)</v>
      </c>
      <c r="L147" s="5" t="s">
        <v>304</v>
      </c>
      <c r="M147" s="5"/>
      <c r="N147" s="5"/>
      <c r="O147" s="13" t="s">
        <v>460</v>
      </c>
      <c r="P147" s="28" t="s">
        <v>1025</v>
      </c>
      <c r="Q147" s="3" t="s">
        <v>1004</v>
      </c>
      <c r="R147" s="5" t="s">
        <v>995</v>
      </c>
      <c r="S147" s="5"/>
      <c r="T147" s="3"/>
      <c r="U147" s="3"/>
      <c r="V147" s="3"/>
      <c r="W147" s="3"/>
      <c r="X147" s="3"/>
      <c r="Y147" s="3"/>
      <c r="Z147" s="3"/>
      <c r="AA147" s="3"/>
      <c r="AB147" s="3"/>
      <c r="AC147" s="3"/>
      <c r="AD147" s="3"/>
      <c r="AE147" s="3"/>
      <c r="AF147" s="3"/>
      <c r="AG147" s="3"/>
      <c r="AH147" s="3" t="s">
        <v>1002</v>
      </c>
      <c r="AI147" s="3"/>
      <c r="AJ147" s="3"/>
      <c r="AK147" s="3"/>
      <c r="AL147" s="3"/>
      <c r="AM147" s="3"/>
      <c r="AN147" s="3"/>
      <c r="AO147" s="5"/>
      <c r="AP147" s="5"/>
      <c r="AQ147" s="5" t="s">
        <v>305</v>
      </c>
      <c r="AR147" s="5" t="s">
        <v>303</v>
      </c>
      <c r="AS147" s="3" t="s">
        <v>1139</v>
      </c>
      <c r="AT147" s="14" t="s">
        <v>605</v>
      </c>
    </row>
    <row r="148" spans="1:46" ht="15.75" hidden="1" customHeight="1" x14ac:dyDescent="0.25">
      <c r="A148" s="7" t="s">
        <v>455</v>
      </c>
      <c r="B148" s="7">
        <v>5</v>
      </c>
      <c r="C148" s="4">
        <v>16</v>
      </c>
      <c r="D148" s="5" t="s">
        <v>41</v>
      </c>
      <c r="E148" s="3" t="s">
        <v>108</v>
      </c>
      <c r="F148" s="3" t="s">
        <v>725</v>
      </c>
      <c r="G148" s="4" t="str">
        <f t="shared" si="6"/>
        <v>5.16</v>
      </c>
      <c r="H148" s="3" t="s">
        <v>629</v>
      </c>
      <c r="I148" s="3"/>
      <c r="J148" s="5" t="s">
        <v>1024</v>
      </c>
      <c r="K148" s="3" t="str">
        <f t="shared" si="7"/>
        <v>&gt; 2-4 per smallest home range (Rovero et al., 2013)</v>
      </c>
      <c r="L148" s="5" t="s">
        <v>300</v>
      </c>
      <c r="M148" s="5"/>
      <c r="N148" s="5"/>
      <c r="O148" s="13" t="s">
        <v>462</v>
      </c>
      <c r="P148" s="28" t="s">
        <v>1024</v>
      </c>
      <c r="Q148" s="3" t="s">
        <v>1004</v>
      </c>
      <c r="R148" s="5" t="s">
        <v>995</v>
      </c>
      <c r="S148" s="5"/>
      <c r="T148" s="3"/>
      <c r="U148" s="3"/>
      <c r="V148" s="3"/>
      <c r="W148" s="3"/>
      <c r="X148" s="3"/>
      <c r="Y148" s="3"/>
      <c r="Z148" s="3"/>
      <c r="AA148" s="3"/>
      <c r="AB148" s="3"/>
      <c r="AC148" s="3"/>
      <c r="AD148" s="3"/>
      <c r="AE148" s="3"/>
      <c r="AF148" s="3"/>
      <c r="AG148" s="3"/>
      <c r="AH148" s="3" t="s">
        <v>1002</v>
      </c>
      <c r="AI148" s="3"/>
      <c r="AJ148" s="3"/>
      <c r="AK148" s="3"/>
      <c r="AL148" s="3"/>
      <c r="AM148" s="3"/>
      <c r="AN148" s="3"/>
      <c r="AO148" s="5"/>
      <c r="AP148" s="5"/>
      <c r="AQ148" s="5" t="s">
        <v>510</v>
      </c>
      <c r="AR148" s="5" t="s">
        <v>39</v>
      </c>
      <c r="AS148" s="3" t="s">
        <v>1147</v>
      </c>
      <c r="AT148" s="14" t="s">
        <v>605</v>
      </c>
    </row>
    <row r="149" spans="1:46" ht="15.75" hidden="1" customHeight="1" x14ac:dyDescent="0.25">
      <c r="A149" s="7" t="s">
        <v>455</v>
      </c>
      <c r="B149" s="7">
        <v>5</v>
      </c>
      <c r="C149" s="4">
        <v>17</v>
      </c>
      <c r="D149" s="5" t="s">
        <v>41</v>
      </c>
      <c r="E149" s="3" t="s">
        <v>120</v>
      </c>
      <c r="F149" s="3" t="s">
        <v>732</v>
      </c>
      <c r="G149" s="4" t="str">
        <f t="shared" si="6"/>
        <v>5.17</v>
      </c>
      <c r="H149" s="3" t="s">
        <v>510</v>
      </c>
      <c r="I149" s="5"/>
      <c r="J149" s="5" t="s">
        <v>209</v>
      </c>
      <c r="K149" s="3" t="str">
        <f t="shared" si="7"/>
        <v>As short as possible (Wearn &amp; Glover-Kapfer, 2017)</v>
      </c>
      <c r="L149" s="5" t="s">
        <v>209</v>
      </c>
      <c r="M149" s="5" t="s">
        <v>208</v>
      </c>
      <c r="N149" s="5"/>
      <c r="O149" s="5" t="s">
        <v>204</v>
      </c>
      <c r="P149" s="5" t="s">
        <v>209</v>
      </c>
      <c r="Q149" s="3" t="s">
        <v>510</v>
      </c>
      <c r="R149" s="5" t="s">
        <v>510</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209</v>
      </c>
      <c r="AR149" s="5" t="s">
        <v>27</v>
      </c>
      <c r="AS149" s="3" t="s">
        <v>977</v>
      </c>
      <c r="AT149" s="14" t="s">
        <v>605</v>
      </c>
    </row>
    <row r="150" spans="1:46" ht="15.75" hidden="1" customHeight="1" x14ac:dyDescent="0.25">
      <c r="A150" s="7" t="s">
        <v>455</v>
      </c>
      <c r="B150" s="7">
        <v>5</v>
      </c>
      <c r="C150" s="4">
        <v>18</v>
      </c>
      <c r="D150" s="5" t="s">
        <v>41</v>
      </c>
      <c r="E150" s="3" t="s">
        <v>120</v>
      </c>
      <c r="F150" s="3" t="s">
        <v>733</v>
      </c>
      <c r="G150" s="4" t="str">
        <f t="shared" si="6"/>
        <v>5.18</v>
      </c>
      <c r="H150" s="3" t="s">
        <v>620</v>
      </c>
      <c r="I150" s="5"/>
      <c r="J150" s="5" t="s">
        <v>211</v>
      </c>
      <c r="K150" s="3" t="str">
        <f t="shared" si="7"/>
        <v>&gt; 60 recaptures (Rovero et al., 2013)</v>
      </c>
      <c r="L150" s="5" t="s">
        <v>211</v>
      </c>
      <c r="M150" s="5"/>
      <c r="N150" s="5"/>
      <c r="O150" s="5" t="s">
        <v>204</v>
      </c>
      <c r="P150" s="5" t="s">
        <v>211</v>
      </c>
      <c r="Q150" s="3" t="s">
        <v>510</v>
      </c>
      <c r="R150" s="5" t="s">
        <v>1009</v>
      </c>
      <c r="S150" s="5"/>
      <c r="T150" s="3"/>
      <c r="U150" s="3"/>
      <c r="V150" s="3"/>
      <c r="W150" s="3"/>
      <c r="X150" s="3"/>
      <c r="Y150" s="3"/>
      <c r="Z150" s="3"/>
      <c r="AA150" s="3"/>
      <c r="AB150" s="3"/>
      <c r="AC150" s="3"/>
      <c r="AD150" s="3"/>
      <c r="AE150" s="3"/>
      <c r="AF150" s="3"/>
      <c r="AG150" s="3"/>
      <c r="AH150" s="3"/>
      <c r="AI150" s="3"/>
      <c r="AJ150" s="3"/>
      <c r="AK150" s="3" t="s">
        <v>494</v>
      </c>
      <c r="AL150" s="3"/>
      <c r="AM150" s="3"/>
      <c r="AN150" s="3" t="s">
        <v>487</v>
      </c>
      <c r="AO150" s="5"/>
      <c r="AP150" s="5"/>
      <c r="AQ150" s="5" t="s">
        <v>510</v>
      </c>
      <c r="AR150" s="5" t="s">
        <v>39</v>
      </c>
      <c r="AS150" s="3" t="s">
        <v>977</v>
      </c>
      <c r="AT150" s="14" t="s">
        <v>605</v>
      </c>
    </row>
    <row r="151" spans="1:46" ht="15.75" hidden="1" customHeight="1" x14ac:dyDescent="0.25">
      <c r="A151" s="7" t="s">
        <v>455</v>
      </c>
      <c r="B151" s="7">
        <v>5</v>
      </c>
      <c r="C151" s="4">
        <v>19</v>
      </c>
      <c r="D151" s="5" t="s">
        <v>41</v>
      </c>
      <c r="E151" s="3" t="s">
        <v>120</v>
      </c>
      <c r="F151" s="3" t="s">
        <v>734</v>
      </c>
      <c r="G151" s="4" t="str">
        <f t="shared" ref="G151:G214" si="8">B151&amp;"."&amp;C151</f>
        <v>5.19</v>
      </c>
      <c r="H151" s="3" t="s">
        <v>510</v>
      </c>
      <c r="I151" s="5"/>
      <c r="J151" s="5" t="s">
        <v>160</v>
      </c>
      <c r="K151" s="3" t="str">
        <f t="shared" ref="K151:K214" si="9">J151&amp;" ("&amp;AR151&amp;")"</f>
        <v>Species-dependent (Tobler et al., 2008; Sollmann et al., 2012)</v>
      </c>
      <c r="L151" s="5" t="s">
        <v>160</v>
      </c>
      <c r="M151" s="5" t="s">
        <v>1023</v>
      </c>
      <c r="N151" s="5"/>
      <c r="O151" s="5" t="s">
        <v>47</v>
      </c>
      <c r="P151" s="5" t="s">
        <v>160</v>
      </c>
      <c r="Q151" s="3" t="s">
        <v>510</v>
      </c>
      <c r="R151" s="5" t="s">
        <v>510</v>
      </c>
      <c r="S151" s="5"/>
      <c r="T151" s="3"/>
      <c r="U151" s="3"/>
      <c r="V151" s="3"/>
      <c r="W151" s="3"/>
      <c r="X151" s="3"/>
      <c r="Y151" s="3"/>
      <c r="Z151" s="3"/>
      <c r="AA151" s="3"/>
      <c r="AB151" s="3"/>
      <c r="AC151" s="3"/>
      <c r="AD151" s="3"/>
      <c r="AE151" s="3"/>
      <c r="AF151" s="3"/>
      <c r="AG151" s="3"/>
      <c r="AH151" s="3"/>
      <c r="AI151" s="3"/>
      <c r="AJ151" s="3"/>
      <c r="AK151" s="3"/>
      <c r="AL151" s="3"/>
      <c r="AM151" s="3"/>
      <c r="AN151" s="3"/>
      <c r="AO151" s="3" t="s">
        <v>47</v>
      </c>
      <c r="AP151" s="3"/>
      <c r="AQ151" s="5" t="s">
        <v>510</v>
      </c>
      <c r="AR151" s="5" t="s">
        <v>316</v>
      </c>
      <c r="AS151" s="3" t="s">
        <v>977</v>
      </c>
      <c r="AT151" s="14" t="s">
        <v>605</v>
      </c>
    </row>
    <row r="152" spans="1:46" ht="15.75" hidden="1" customHeight="1" x14ac:dyDescent="0.25">
      <c r="A152" s="7" t="s">
        <v>455</v>
      </c>
      <c r="B152" s="7">
        <v>5</v>
      </c>
      <c r="C152" s="4">
        <v>20</v>
      </c>
      <c r="D152" s="5" t="s">
        <v>41</v>
      </c>
      <c r="E152" s="3" t="s">
        <v>120</v>
      </c>
      <c r="F152" s="3" t="s">
        <v>735</v>
      </c>
      <c r="G152" s="4" t="str">
        <f t="shared" si="8"/>
        <v>5.20</v>
      </c>
      <c r="H152" s="3" t="s">
        <v>510</v>
      </c>
      <c r="I152" s="3"/>
      <c r="J152" s="5" t="s">
        <v>317</v>
      </c>
      <c r="K152" s="3" t="str">
        <f t="shared" si="9"/>
        <v>Ideally &lt; 3 months (Tobler et al., 2008; Sollmann et al., 2012)</v>
      </c>
      <c r="L152" s="5" t="s">
        <v>317</v>
      </c>
      <c r="M152" s="7" t="s">
        <v>990</v>
      </c>
      <c r="N152" s="7"/>
      <c r="O152" s="5" t="s">
        <v>318</v>
      </c>
      <c r="P152" s="5" t="s">
        <v>317</v>
      </c>
      <c r="Q152" s="3" t="s">
        <v>510</v>
      </c>
      <c r="R152" s="5" t="s">
        <v>989</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510</v>
      </c>
      <c r="AR152" s="5" t="s">
        <v>316</v>
      </c>
      <c r="AS152" s="3" t="s">
        <v>977</v>
      </c>
      <c r="AT152" s="14" t="s">
        <v>605</v>
      </c>
    </row>
    <row r="153" spans="1:46" ht="15.75" hidden="1" customHeight="1" x14ac:dyDescent="0.25">
      <c r="A153" s="7" t="s">
        <v>455</v>
      </c>
      <c r="B153" s="7">
        <v>14</v>
      </c>
      <c r="C153" s="4">
        <v>1</v>
      </c>
      <c r="D153" s="3" t="s">
        <v>44</v>
      </c>
      <c r="E153" s="3" t="s">
        <v>31</v>
      </c>
      <c r="F153" s="3" t="s">
        <v>903</v>
      </c>
      <c r="G153" s="4" t="str">
        <f t="shared" si="8"/>
        <v>14.1</v>
      </c>
      <c r="H153" s="3" t="s">
        <v>625</v>
      </c>
      <c r="I153" s="3"/>
      <c r="J153" s="5" t="s">
        <v>93</v>
      </c>
      <c r="K153" s="3" t="str">
        <f t="shared" si="9"/>
        <v>Random with respect to movement, pointing in either random or consistent direction (Loonam et al., 2021; Clarke et al., 2023)</v>
      </c>
      <c r="L153" s="3" t="s">
        <v>93</v>
      </c>
      <c r="M153" s="5" t="s">
        <v>977</v>
      </c>
      <c r="N153" s="5"/>
      <c r="O153" s="3" t="s">
        <v>85</v>
      </c>
      <c r="P153" s="3" t="s">
        <v>93</v>
      </c>
      <c r="Q153" s="3" t="s">
        <v>1089</v>
      </c>
      <c r="R153" s="5" t="s">
        <v>510</v>
      </c>
      <c r="S153" s="3"/>
      <c r="T153" s="3"/>
      <c r="U153" s="3"/>
      <c r="V153" s="3"/>
      <c r="W153" s="3"/>
      <c r="X153" s="3"/>
      <c r="Y153" s="3"/>
      <c r="Z153" s="3"/>
      <c r="AA153" s="3"/>
      <c r="AB153" s="3"/>
      <c r="AC153" s="3"/>
      <c r="AD153" s="3"/>
      <c r="AE153" s="3"/>
      <c r="AF153" s="3" t="s">
        <v>477</v>
      </c>
      <c r="AG153" s="3"/>
      <c r="AH153" s="3"/>
      <c r="AI153" s="3"/>
      <c r="AJ153" s="3"/>
      <c r="AK153" s="3"/>
      <c r="AL153" s="3"/>
      <c r="AM153" s="3"/>
      <c r="AN153" s="3"/>
      <c r="AO153" s="5"/>
      <c r="AP153" s="5"/>
      <c r="AQ153" s="5" t="s">
        <v>510</v>
      </c>
      <c r="AR153" s="3" t="s">
        <v>92</v>
      </c>
      <c r="AS153" s="3" t="s">
        <v>977</v>
      </c>
      <c r="AT153" s="14" t="s">
        <v>605</v>
      </c>
    </row>
    <row r="154" spans="1:46" ht="14.25" hidden="1" customHeight="1" x14ac:dyDescent="0.25">
      <c r="A154" s="7" t="s">
        <v>455</v>
      </c>
      <c r="B154" s="7">
        <v>14</v>
      </c>
      <c r="C154" s="4">
        <v>2</v>
      </c>
      <c r="D154" s="3" t="s">
        <v>44</v>
      </c>
      <c r="E154" s="3" t="s">
        <v>31</v>
      </c>
      <c r="F154" s="3" t="s">
        <v>904</v>
      </c>
      <c r="G154" s="4" t="str">
        <f t="shared" si="8"/>
        <v>14.2</v>
      </c>
      <c r="H154" s="3" t="s">
        <v>510</v>
      </c>
      <c r="I154" s="5"/>
      <c r="J154" s="5" t="s">
        <v>65</v>
      </c>
      <c r="K154" s="3" t="str">
        <f t="shared" si="9"/>
        <v>Systematic (Loonam et al., 2021)</v>
      </c>
      <c r="L154" s="3" t="s">
        <v>65</v>
      </c>
      <c r="M154" s="5" t="s">
        <v>977</v>
      </c>
      <c r="N154" s="5"/>
      <c r="O154" s="3" t="s">
        <v>65</v>
      </c>
      <c r="P154" s="3" t="s">
        <v>65</v>
      </c>
      <c r="Q154" s="3" t="s">
        <v>510</v>
      </c>
      <c r="R154" s="5" t="s">
        <v>510</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510</v>
      </c>
      <c r="AR154" s="3" t="s">
        <v>42</v>
      </c>
      <c r="AS154" s="3" t="s">
        <v>977</v>
      </c>
      <c r="AT154" s="14" t="s">
        <v>605</v>
      </c>
    </row>
    <row r="155" spans="1:46" ht="15.75" hidden="1" customHeight="1" x14ac:dyDescent="0.25">
      <c r="A155" s="7" t="s">
        <v>455</v>
      </c>
      <c r="B155" s="7">
        <v>14</v>
      </c>
      <c r="C155" s="4">
        <v>3</v>
      </c>
      <c r="D155" s="3" t="s">
        <v>44</v>
      </c>
      <c r="E155" s="3" t="s">
        <v>31</v>
      </c>
      <c r="F155" s="3" t="s">
        <v>905</v>
      </c>
      <c r="G155" s="4" t="str">
        <f t="shared" si="8"/>
        <v>14.3</v>
      </c>
      <c r="H155" s="3" t="s">
        <v>624</v>
      </c>
      <c r="I155" s="3"/>
      <c r="J155" s="5" t="s">
        <v>85</v>
      </c>
      <c r="K155" s="3" t="str">
        <f t="shared" si="9"/>
        <v>Random (Loonam et al., 2021)</v>
      </c>
      <c r="L155" s="3" t="s">
        <v>43</v>
      </c>
      <c r="M155" s="5" t="s">
        <v>977</v>
      </c>
      <c r="N155" s="5"/>
      <c r="O155" s="3" t="s">
        <v>85</v>
      </c>
      <c r="P155" s="3" t="s">
        <v>85</v>
      </c>
      <c r="Q155" s="3" t="s">
        <v>1088</v>
      </c>
      <c r="R155" s="5" t="s">
        <v>510</v>
      </c>
      <c r="S155" s="3"/>
      <c r="T155" s="3"/>
      <c r="U155" s="3"/>
      <c r="V155" s="3"/>
      <c r="W155" s="3"/>
      <c r="X155" s="3"/>
      <c r="Y155" s="3"/>
      <c r="Z155" s="3"/>
      <c r="AA155" s="3"/>
      <c r="AB155" s="3"/>
      <c r="AC155" s="3"/>
      <c r="AD155" s="3" t="s">
        <v>476</v>
      </c>
      <c r="AE155" s="3"/>
      <c r="AF155" s="3"/>
      <c r="AG155" s="3"/>
      <c r="AH155" s="3"/>
      <c r="AI155" s="3"/>
      <c r="AJ155" s="3"/>
      <c r="AK155" s="3"/>
      <c r="AL155" s="3"/>
      <c r="AM155" s="3"/>
      <c r="AN155" s="3"/>
      <c r="AO155" s="5"/>
      <c r="AP155" s="5"/>
      <c r="AQ155" s="5" t="s">
        <v>510</v>
      </c>
      <c r="AR155" s="3" t="s">
        <v>42</v>
      </c>
      <c r="AS155" s="3" t="s">
        <v>977</v>
      </c>
      <c r="AT155" s="14" t="s">
        <v>605</v>
      </c>
    </row>
    <row r="156" spans="1:46" ht="15.75" hidden="1" customHeight="1" x14ac:dyDescent="0.25">
      <c r="A156" s="7" t="s">
        <v>455</v>
      </c>
      <c r="B156" s="7">
        <v>14</v>
      </c>
      <c r="C156" s="4">
        <v>4</v>
      </c>
      <c r="D156" s="3" t="s">
        <v>44</v>
      </c>
      <c r="E156" s="3" t="s">
        <v>31</v>
      </c>
      <c r="F156" s="3" t="s">
        <v>906</v>
      </c>
      <c r="G156" s="4" t="str">
        <f t="shared" si="8"/>
        <v>14.4</v>
      </c>
      <c r="H156" s="3" t="s">
        <v>624</v>
      </c>
      <c r="I156" s="3"/>
      <c r="J156" s="5" t="s">
        <v>30</v>
      </c>
      <c r="K156" s="3" t="str">
        <f t="shared" si="9"/>
        <v>Targeted (Loonam et al., 2021)</v>
      </c>
      <c r="L156" s="3" t="s">
        <v>43</v>
      </c>
      <c r="M156" s="5" t="s">
        <v>977</v>
      </c>
      <c r="N156" s="5"/>
      <c r="O156" s="3" t="s">
        <v>30</v>
      </c>
      <c r="P156" s="3" t="s">
        <v>30</v>
      </c>
      <c r="Q156" s="3" t="s">
        <v>1088</v>
      </c>
      <c r="R156" s="5" t="s">
        <v>510</v>
      </c>
      <c r="S156" s="3"/>
      <c r="T156" s="3"/>
      <c r="U156" s="3"/>
      <c r="V156" s="3"/>
      <c r="W156" s="3"/>
      <c r="X156" s="3"/>
      <c r="Y156" s="3"/>
      <c r="Z156" s="3"/>
      <c r="AA156" s="3"/>
      <c r="AB156" s="3"/>
      <c r="AC156" s="3"/>
      <c r="AD156" s="3" t="s">
        <v>476</v>
      </c>
      <c r="AE156" s="3"/>
      <c r="AF156" s="3"/>
      <c r="AG156" s="3"/>
      <c r="AH156" s="3"/>
      <c r="AI156" s="3"/>
      <c r="AJ156" s="3"/>
      <c r="AK156" s="3"/>
      <c r="AL156" s="3"/>
      <c r="AM156" s="3"/>
      <c r="AN156" s="3"/>
      <c r="AO156" s="5"/>
      <c r="AP156" s="5"/>
      <c r="AQ156" s="5" t="s">
        <v>510</v>
      </c>
      <c r="AR156" s="3" t="s">
        <v>42</v>
      </c>
      <c r="AS156" s="3" t="s">
        <v>977</v>
      </c>
      <c r="AT156" s="14" t="s">
        <v>605</v>
      </c>
    </row>
    <row r="157" spans="1:46" ht="15.75" hidden="1" customHeight="1" x14ac:dyDescent="0.25">
      <c r="A157" s="7" t="s">
        <v>455</v>
      </c>
      <c r="B157" s="7">
        <v>14</v>
      </c>
      <c r="C157" s="4">
        <v>5</v>
      </c>
      <c r="D157" s="7" t="s">
        <v>44</v>
      </c>
      <c r="E157" s="7" t="s">
        <v>113</v>
      </c>
      <c r="F157" s="3" t="s">
        <v>910</v>
      </c>
      <c r="G157" s="4" t="str">
        <f t="shared" si="8"/>
        <v>14.5</v>
      </c>
      <c r="H157" s="3" t="s">
        <v>510</v>
      </c>
      <c r="I157" s="5"/>
      <c r="J157" s="5" t="s">
        <v>126</v>
      </c>
      <c r="K157" s="3" t="str">
        <f t="shared" si="9"/>
        <v>Dependent on spatial extent of interest (Moeller et al., 2023)</v>
      </c>
      <c r="L157" s="7" t="s">
        <v>126</v>
      </c>
      <c r="M157" s="5" t="s">
        <v>1087</v>
      </c>
      <c r="N157" s="5"/>
      <c r="O157" s="7" t="s">
        <v>47</v>
      </c>
      <c r="P157" s="7" t="s">
        <v>126</v>
      </c>
      <c r="Q157" s="3" t="s">
        <v>510</v>
      </c>
      <c r="R157" s="5" t="s">
        <v>510</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510</v>
      </c>
      <c r="AR157" s="7" t="s">
        <v>125</v>
      </c>
      <c r="AS157" s="3" t="s">
        <v>977</v>
      </c>
      <c r="AT157" s="14" t="s">
        <v>605</v>
      </c>
    </row>
    <row r="158" spans="1:46" ht="15.75" hidden="1" customHeight="1" x14ac:dyDescent="0.25">
      <c r="A158" s="7" t="s">
        <v>455</v>
      </c>
      <c r="B158" s="7">
        <v>14</v>
      </c>
      <c r="C158" s="4">
        <v>6</v>
      </c>
      <c r="D158" s="3" t="s">
        <v>44</v>
      </c>
      <c r="E158" s="3" t="s">
        <v>116</v>
      </c>
      <c r="F158" s="3" t="s">
        <v>907</v>
      </c>
      <c r="G158" s="4" t="str">
        <f t="shared" si="8"/>
        <v>14.6</v>
      </c>
      <c r="H158" s="3" t="s">
        <v>510</v>
      </c>
      <c r="I158" s="5"/>
      <c r="J158" s="5" t="s">
        <v>352</v>
      </c>
      <c r="K158" s="3" t="str">
        <f t="shared" si="9"/>
        <v>Dependent on spatial extent of interest  (Moeller et al., 2023)</v>
      </c>
      <c r="L158" s="3" t="s">
        <v>352</v>
      </c>
      <c r="M158" s="5" t="s">
        <v>1087</v>
      </c>
      <c r="N158" s="5"/>
      <c r="O158" s="3" t="s">
        <v>47</v>
      </c>
      <c r="P158" s="3" t="s">
        <v>352</v>
      </c>
      <c r="Q158" s="3" t="s">
        <v>510</v>
      </c>
      <c r="R158" s="5" t="s">
        <v>510</v>
      </c>
      <c r="S158" s="3"/>
      <c r="T158" s="3"/>
      <c r="U158" s="3"/>
      <c r="V158" s="3"/>
      <c r="W158" s="3"/>
      <c r="X158" s="3"/>
      <c r="Y158" s="3"/>
      <c r="Z158" s="3"/>
      <c r="AA158" s="3"/>
      <c r="AB158" s="3"/>
      <c r="AC158" s="3"/>
      <c r="AD158" s="3"/>
      <c r="AE158" s="3"/>
      <c r="AF158" s="3"/>
      <c r="AG158" s="3"/>
      <c r="AH158" s="3"/>
      <c r="AI158" s="3"/>
      <c r="AJ158" s="3"/>
      <c r="AK158" s="3"/>
      <c r="AL158" s="3"/>
      <c r="AM158" s="3"/>
      <c r="AN158" s="3"/>
      <c r="AO158" s="3" t="s">
        <v>47</v>
      </c>
      <c r="AP158" s="3"/>
      <c r="AQ158" s="3" t="s">
        <v>352</v>
      </c>
      <c r="AR158" s="3" t="s">
        <v>125</v>
      </c>
      <c r="AS158" s="3" t="s">
        <v>977</v>
      </c>
      <c r="AT158" s="14" t="s">
        <v>605</v>
      </c>
    </row>
    <row r="159" spans="1:46" ht="15.75" hidden="1" customHeight="1" x14ac:dyDescent="0.25">
      <c r="A159" s="7" t="s">
        <v>455</v>
      </c>
      <c r="B159" s="7">
        <v>14</v>
      </c>
      <c r="C159" s="4">
        <v>7</v>
      </c>
      <c r="D159" s="3" t="s">
        <v>44</v>
      </c>
      <c r="E159" s="3" t="s">
        <v>115</v>
      </c>
      <c r="F159" s="3" t="s">
        <v>909</v>
      </c>
      <c r="G159" s="4" t="str">
        <f t="shared" si="8"/>
        <v>14.7</v>
      </c>
      <c r="H159" s="3" t="s">
        <v>510</v>
      </c>
      <c r="I159" s="5"/>
      <c r="J159" s="5" t="s">
        <v>126</v>
      </c>
      <c r="K159" s="3" t="str">
        <f t="shared" si="9"/>
        <v>Dependent on spatial extent of interest (Moeller et al., 2023)</v>
      </c>
      <c r="L159" s="3" t="s">
        <v>126</v>
      </c>
      <c r="M159" s="5" t="s">
        <v>1087</v>
      </c>
      <c r="N159" s="5"/>
      <c r="O159" s="3" t="s">
        <v>47</v>
      </c>
      <c r="P159" s="3" t="s">
        <v>126</v>
      </c>
      <c r="Q159" s="3" t="s">
        <v>510</v>
      </c>
      <c r="R159" s="5" t="s">
        <v>510</v>
      </c>
      <c r="S159" s="3"/>
      <c r="T159" s="3"/>
      <c r="U159" s="3"/>
      <c r="V159" s="3"/>
      <c r="W159" s="3"/>
      <c r="X159" s="3"/>
      <c r="Y159" s="3"/>
      <c r="Z159" s="3"/>
      <c r="AA159" s="3"/>
      <c r="AB159" s="3"/>
      <c r="AC159" s="3"/>
      <c r="AD159" s="3"/>
      <c r="AE159" s="3"/>
      <c r="AF159" s="3"/>
      <c r="AG159" s="3"/>
      <c r="AH159" s="3"/>
      <c r="AI159" s="3"/>
      <c r="AJ159" s="3"/>
      <c r="AK159" s="3"/>
      <c r="AL159" s="3"/>
      <c r="AM159" s="3"/>
      <c r="AN159" s="3"/>
      <c r="AO159" s="3" t="s">
        <v>47</v>
      </c>
      <c r="AP159" s="3"/>
      <c r="AQ159" s="3" t="s">
        <v>126</v>
      </c>
      <c r="AR159" s="3" t="s">
        <v>125</v>
      </c>
      <c r="AS159" s="3" t="s">
        <v>977</v>
      </c>
      <c r="AT159" s="14" t="s">
        <v>605</v>
      </c>
    </row>
    <row r="160" spans="1:46" ht="15.75" hidden="1" customHeight="1" x14ac:dyDescent="0.25">
      <c r="A160" s="7" t="s">
        <v>455</v>
      </c>
      <c r="B160" s="7">
        <v>14</v>
      </c>
      <c r="C160" s="4">
        <v>8</v>
      </c>
      <c r="D160" s="5" t="s">
        <v>44</v>
      </c>
      <c r="E160" s="3" t="s">
        <v>108</v>
      </c>
      <c r="F160" s="3" t="s">
        <v>908</v>
      </c>
      <c r="G160" s="4" t="str">
        <f t="shared" si="8"/>
        <v>14.8</v>
      </c>
      <c r="H160" s="3" t="s">
        <v>510</v>
      </c>
      <c r="I160" s="5"/>
      <c r="J160" s="5" t="s">
        <v>126</v>
      </c>
      <c r="K160" s="3" t="str">
        <f t="shared" si="9"/>
        <v>Dependent on spatial extent of interest (Moeller et al., 2023)</v>
      </c>
      <c r="L160" s="5" t="s">
        <v>126</v>
      </c>
      <c r="M160" s="5" t="s">
        <v>1087</v>
      </c>
      <c r="N160" s="5"/>
      <c r="O160" s="5" t="s">
        <v>47</v>
      </c>
      <c r="P160" s="5" t="s">
        <v>126</v>
      </c>
      <c r="Q160" s="3" t="s">
        <v>510</v>
      </c>
      <c r="R160" s="5" t="s">
        <v>510</v>
      </c>
      <c r="S160" s="5"/>
      <c r="T160" s="3"/>
      <c r="U160" s="3"/>
      <c r="V160" s="3"/>
      <c r="W160" s="3"/>
      <c r="X160" s="3"/>
      <c r="Y160" s="3"/>
      <c r="Z160" s="3"/>
      <c r="AA160" s="3"/>
      <c r="AB160" s="3"/>
      <c r="AC160" s="3"/>
      <c r="AD160" s="3"/>
      <c r="AE160" s="3"/>
      <c r="AF160" s="3"/>
      <c r="AG160" s="3"/>
      <c r="AH160" s="3"/>
      <c r="AI160" s="3"/>
      <c r="AJ160" s="3"/>
      <c r="AK160" s="3"/>
      <c r="AL160" s="3"/>
      <c r="AM160" s="3"/>
      <c r="AN160" s="3"/>
      <c r="AO160" s="3" t="s">
        <v>47</v>
      </c>
      <c r="AP160" s="3"/>
      <c r="AQ160" s="5" t="s">
        <v>126</v>
      </c>
      <c r="AR160" s="5" t="s">
        <v>125</v>
      </c>
      <c r="AS160" s="3" t="s">
        <v>977</v>
      </c>
      <c r="AT160" s="14" t="s">
        <v>605</v>
      </c>
    </row>
    <row r="161" spans="1:46" ht="15.75" hidden="1" customHeight="1" x14ac:dyDescent="0.25">
      <c r="A161" s="7" t="s">
        <v>455</v>
      </c>
      <c r="B161" s="7">
        <v>14</v>
      </c>
      <c r="C161" s="4">
        <v>9</v>
      </c>
      <c r="D161" s="5" t="s">
        <v>44</v>
      </c>
      <c r="E161" s="3" t="s">
        <v>120</v>
      </c>
      <c r="F161" s="3" t="s">
        <v>911</v>
      </c>
      <c r="G161" s="4" t="str">
        <f t="shared" si="8"/>
        <v>14.9</v>
      </c>
      <c r="H161" s="3" t="s">
        <v>510</v>
      </c>
      <c r="I161" s="5"/>
      <c r="J161" s="5" t="s">
        <v>126</v>
      </c>
      <c r="K161" s="3" t="str">
        <f t="shared" si="9"/>
        <v>Dependent on spatial extent of interest (Moeller et al., 2023)</v>
      </c>
      <c r="L161" s="5" t="s">
        <v>126</v>
      </c>
      <c r="M161" s="5" t="s">
        <v>1087</v>
      </c>
      <c r="N161" s="5"/>
      <c r="O161" s="3" t="s">
        <v>510</v>
      </c>
      <c r="P161" s="5" t="s">
        <v>126</v>
      </c>
      <c r="Q161" s="3" t="s">
        <v>510</v>
      </c>
      <c r="R161" s="5" t="s">
        <v>510</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126</v>
      </c>
      <c r="AR161" s="5" t="s">
        <v>125</v>
      </c>
      <c r="AS161" s="3" t="s">
        <v>977</v>
      </c>
      <c r="AT161" s="14" t="s">
        <v>605</v>
      </c>
    </row>
    <row r="162" spans="1:46" ht="15.75" hidden="1" customHeight="1" x14ac:dyDescent="0.25">
      <c r="A162" s="7" t="s">
        <v>455</v>
      </c>
      <c r="B162" s="7">
        <v>17</v>
      </c>
      <c r="C162" s="4">
        <v>1</v>
      </c>
      <c r="D162" s="3" t="s">
        <v>49</v>
      </c>
      <c r="E162" s="3" t="s">
        <v>31</v>
      </c>
      <c r="F162" s="3" t="s">
        <v>932</v>
      </c>
      <c r="G162" s="4" t="str">
        <f t="shared" si="8"/>
        <v>17.1</v>
      </c>
      <c r="H162" s="3" t="s">
        <v>510</v>
      </c>
      <c r="I162" s="5"/>
      <c r="J162" s="5" t="s">
        <v>94</v>
      </c>
      <c r="K162" s="3" t="str">
        <f t="shared" si="9"/>
        <v>Random with respect to movement (Loonam et al., 2021)</v>
      </c>
      <c r="L162" s="3" t="s">
        <v>94</v>
      </c>
      <c r="M162" s="5" t="s">
        <v>977</v>
      </c>
      <c r="N162" s="5"/>
      <c r="O162" s="3" t="s">
        <v>85</v>
      </c>
      <c r="P162" s="3" t="s">
        <v>94</v>
      </c>
      <c r="Q162" s="3" t="s">
        <v>510</v>
      </c>
      <c r="R162" s="5" t="s">
        <v>510</v>
      </c>
      <c r="S162" s="3"/>
      <c r="T162" s="3"/>
      <c r="U162" s="3"/>
      <c r="V162" s="3"/>
      <c r="W162" s="3"/>
      <c r="X162" s="3"/>
      <c r="Y162" s="3"/>
      <c r="Z162" s="3"/>
      <c r="AA162" s="3"/>
      <c r="AB162" s="3"/>
      <c r="AC162" s="3"/>
      <c r="AD162" s="3"/>
      <c r="AE162" s="3"/>
      <c r="AF162" s="3"/>
      <c r="AG162" s="3"/>
      <c r="AH162" s="3"/>
      <c r="AI162" s="3"/>
      <c r="AJ162" s="3"/>
      <c r="AK162" s="3"/>
      <c r="AL162" s="3"/>
      <c r="AM162" s="3"/>
      <c r="AN162" s="3"/>
      <c r="AO162" s="3" t="s">
        <v>47</v>
      </c>
      <c r="AP162" s="3"/>
      <c r="AQ162" s="5" t="s">
        <v>510</v>
      </c>
      <c r="AR162" s="3" t="s">
        <v>42</v>
      </c>
      <c r="AS162" s="3" t="s">
        <v>977</v>
      </c>
      <c r="AT162" s="14" t="s">
        <v>605</v>
      </c>
    </row>
    <row r="163" spans="1:46" ht="15.75" hidden="1" customHeight="1" x14ac:dyDescent="0.25">
      <c r="A163" s="7" t="s">
        <v>455</v>
      </c>
      <c r="B163" s="7">
        <v>17</v>
      </c>
      <c r="C163" s="4">
        <v>2</v>
      </c>
      <c r="D163" s="3" t="s">
        <v>49</v>
      </c>
      <c r="E163" s="3" t="s">
        <v>31</v>
      </c>
      <c r="F163" s="3" t="s">
        <v>933</v>
      </c>
      <c r="G163" s="4" t="str">
        <f t="shared" si="8"/>
        <v>17.2</v>
      </c>
      <c r="H163" s="3" t="s">
        <v>510</v>
      </c>
      <c r="I163" s="5"/>
      <c r="J163" s="5" t="s">
        <v>65</v>
      </c>
      <c r="K163" s="3" t="str">
        <f t="shared" si="9"/>
        <v>Systematic (Loonam et al., 2021)</v>
      </c>
      <c r="L163" s="3" t="s">
        <v>65</v>
      </c>
      <c r="M163" s="5" t="s">
        <v>977</v>
      </c>
      <c r="N163" s="5"/>
      <c r="O163" s="3" t="s">
        <v>65</v>
      </c>
      <c r="P163" s="3" t="s">
        <v>65</v>
      </c>
      <c r="Q163" s="3" t="s">
        <v>510</v>
      </c>
      <c r="R163" s="5" t="s">
        <v>510</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510</v>
      </c>
      <c r="AR163" s="3" t="s">
        <v>42</v>
      </c>
      <c r="AS163" s="3" t="s">
        <v>977</v>
      </c>
      <c r="AT163" s="14" t="s">
        <v>605</v>
      </c>
    </row>
    <row r="164" spans="1:46" ht="15.75" hidden="1" customHeight="1" x14ac:dyDescent="0.25">
      <c r="A164" s="7" t="s">
        <v>455</v>
      </c>
      <c r="B164" s="7">
        <v>17</v>
      </c>
      <c r="C164" s="4">
        <v>3</v>
      </c>
      <c r="D164" s="3" t="s">
        <v>49</v>
      </c>
      <c r="E164" s="3" t="s">
        <v>31</v>
      </c>
      <c r="F164" s="3" t="s">
        <v>934</v>
      </c>
      <c r="G164" s="4" t="str">
        <f t="shared" si="8"/>
        <v>17.3</v>
      </c>
      <c r="H164" s="3" t="s">
        <v>510</v>
      </c>
      <c r="I164" s="5"/>
      <c r="J164" s="5" t="s">
        <v>48</v>
      </c>
      <c r="K164" s="3" t="str">
        <f t="shared" si="9"/>
        <v>Systematic random (Loonam et al., 2021)</v>
      </c>
      <c r="L164" s="3" t="s">
        <v>48</v>
      </c>
      <c r="M164" s="5" t="s">
        <v>977</v>
      </c>
      <c r="N164" s="5"/>
      <c r="O164" s="3" t="s">
        <v>48</v>
      </c>
      <c r="P164" s="3" t="s">
        <v>48</v>
      </c>
      <c r="Q164" s="3" t="s">
        <v>510</v>
      </c>
      <c r="R164" s="5" t="s">
        <v>510</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510</v>
      </c>
      <c r="AR164" s="3" t="s">
        <v>42</v>
      </c>
      <c r="AS164" s="3" t="s">
        <v>977</v>
      </c>
      <c r="AT164" s="14" t="s">
        <v>605</v>
      </c>
    </row>
    <row r="165" spans="1:46" ht="15.75" hidden="1" customHeight="1" x14ac:dyDescent="0.25">
      <c r="A165" s="7" t="s">
        <v>455</v>
      </c>
      <c r="B165" s="7">
        <v>17</v>
      </c>
      <c r="C165" s="4">
        <v>4</v>
      </c>
      <c r="D165" s="7" t="s">
        <v>49</v>
      </c>
      <c r="E165" s="7" t="s">
        <v>113</v>
      </c>
      <c r="F165" s="3" t="s">
        <v>940</v>
      </c>
      <c r="G165" s="4" t="str">
        <f t="shared" si="8"/>
        <v>17.4</v>
      </c>
      <c r="H165" s="3" t="s">
        <v>510</v>
      </c>
      <c r="I165" s="5"/>
      <c r="J165" s="5" t="s">
        <v>348</v>
      </c>
      <c r="K165" s="3" t="str">
        <f t="shared" si="9"/>
        <v>Dependent on species density and distribution (e.g., more cameras with lower density and more clumped distribution) (Moeller et al., 2018)</v>
      </c>
      <c r="L165" s="7" t="s">
        <v>336</v>
      </c>
      <c r="M165" s="5" t="s">
        <v>1083</v>
      </c>
      <c r="N165" s="5"/>
      <c r="O165" s="7" t="s">
        <v>47</v>
      </c>
      <c r="P165" s="5" t="s">
        <v>348</v>
      </c>
      <c r="Q165" s="3" t="s">
        <v>510</v>
      </c>
      <c r="R165" s="5" t="s">
        <v>510</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510</v>
      </c>
      <c r="AR165" s="7" t="s">
        <v>118</v>
      </c>
      <c r="AS165" s="3" t="s">
        <v>977</v>
      </c>
      <c r="AT165" s="14" t="s">
        <v>605</v>
      </c>
    </row>
    <row r="166" spans="1:46" ht="15.75" hidden="1" customHeight="1" x14ac:dyDescent="0.25">
      <c r="A166" s="7" t="s">
        <v>455</v>
      </c>
      <c r="B166" s="7">
        <v>17</v>
      </c>
      <c r="C166" s="4">
        <v>5</v>
      </c>
      <c r="D166" s="3" t="s">
        <v>49</v>
      </c>
      <c r="E166" s="3" t="s">
        <v>116</v>
      </c>
      <c r="F166" s="3" t="s">
        <v>935</v>
      </c>
      <c r="G166" s="4" t="str">
        <f t="shared" si="8"/>
        <v>17.5</v>
      </c>
      <c r="H166" s="3" t="s">
        <v>510</v>
      </c>
      <c r="I166" s="5"/>
      <c r="J166" s="5" t="s">
        <v>1084</v>
      </c>
      <c r="K166" s="3" t="str">
        <f t="shared" si="9"/>
        <v>No requirements (uses instantaneous snapshots) (Moeller et al., 2018)</v>
      </c>
      <c r="L166" s="3" t="s">
        <v>203</v>
      </c>
      <c r="M166" s="5" t="s">
        <v>987</v>
      </c>
      <c r="N166" s="5"/>
      <c r="O166" s="3" t="s">
        <v>204</v>
      </c>
      <c r="P166" s="3" t="s">
        <v>1084</v>
      </c>
      <c r="Q166" s="3" t="s">
        <v>510</v>
      </c>
      <c r="R166" s="5" t="s">
        <v>510</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510</v>
      </c>
      <c r="AR166" s="3" t="s">
        <v>118</v>
      </c>
      <c r="AS166" s="3" t="s">
        <v>977</v>
      </c>
      <c r="AT166" s="14" t="s">
        <v>605</v>
      </c>
    </row>
    <row r="167" spans="1:46" ht="15.75" hidden="1" customHeight="1" x14ac:dyDescent="0.25">
      <c r="A167" s="7" t="s">
        <v>455</v>
      </c>
      <c r="B167" s="7">
        <v>17</v>
      </c>
      <c r="C167" s="4">
        <v>6</v>
      </c>
      <c r="D167" s="3" t="s">
        <v>49</v>
      </c>
      <c r="E167" s="3" t="s">
        <v>115</v>
      </c>
      <c r="F167" s="3" t="s">
        <v>939</v>
      </c>
      <c r="G167" s="4" t="str">
        <f t="shared" si="8"/>
        <v>17.6</v>
      </c>
      <c r="H167" s="3" t="s">
        <v>510</v>
      </c>
      <c r="I167" s="5"/>
      <c r="J167" s="5" t="s">
        <v>1137</v>
      </c>
      <c r="K167" s="3" t="str">
        <f t="shared" si="9"/>
        <v>&lt;b&gt;No minimum&lt;/b&gt; (Howe et al., 2017)</v>
      </c>
      <c r="L167" s="3" t="s">
        <v>206</v>
      </c>
      <c r="M167" s="3" t="s">
        <v>145</v>
      </c>
      <c r="N167" s="3" t="b">
        <v>1</v>
      </c>
      <c r="O167" s="3" t="s">
        <v>204</v>
      </c>
      <c r="P167" s="5" t="s">
        <v>206</v>
      </c>
      <c r="Q167" s="3" t="s">
        <v>510</v>
      </c>
      <c r="R167" s="5" t="s">
        <v>979</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510</v>
      </c>
      <c r="AR167" s="3" t="s">
        <v>205</v>
      </c>
      <c r="AS167" s="3" t="s">
        <v>977</v>
      </c>
      <c r="AT167" s="14" t="s">
        <v>605</v>
      </c>
    </row>
    <row r="168" spans="1:46" ht="15.75" hidden="1" customHeight="1" x14ac:dyDescent="0.25">
      <c r="A168" s="7" t="s">
        <v>455</v>
      </c>
      <c r="B168" s="7">
        <v>17</v>
      </c>
      <c r="C168" s="4">
        <v>9</v>
      </c>
      <c r="D168" s="5" t="s">
        <v>49</v>
      </c>
      <c r="E168" s="3" t="s">
        <v>108</v>
      </c>
      <c r="F168" s="3" t="s">
        <v>938</v>
      </c>
      <c r="G168" s="4" t="str">
        <f t="shared" si="8"/>
        <v>17.9</v>
      </c>
      <c r="H168" s="3" t="s">
        <v>510</v>
      </c>
      <c r="I168" s="5"/>
      <c r="J168" s="5" t="s">
        <v>1082</v>
      </c>
      <c r="K168" s="3" t="str">
        <f t="shared" si="9"/>
        <v>Dependent on species' density and distribution (e.g., more cameras with lower density and more clumped distribution) (Howe et al., 2017)</v>
      </c>
      <c r="L168" s="5" t="s">
        <v>348</v>
      </c>
      <c r="M168" s="5" t="s">
        <v>1083</v>
      </c>
      <c r="N168" s="5"/>
      <c r="O168" s="5" t="s">
        <v>47</v>
      </c>
      <c r="P168" s="5" t="s">
        <v>1082</v>
      </c>
      <c r="Q168" s="3" t="s">
        <v>510</v>
      </c>
      <c r="R168" s="5" t="s">
        <v>510</v>
      </c>
      <c r="S168" s="5"/>
      <c r="T168" s="3"/>
      <c r="U168" s="3"/>
      <c r="V168" s="3"/>
      <c r="W168" s="3"/>
      <c r="X168" s="3"/>
      <c r="Y168" s="3"/>
      <c r="Z168" s="3"/>
      <c r="AA168" s="3"/>
      <c r="AB168" s="3"/>
      <c r="AC168" s="3"/>
      <c r="AD168" s="3"/>
      <c r="AE168" s="3"/>
      <c r="AF168" s="3"/>
      <c r="AG168" s="3"/>
      <c r="AH168" s="3"/>
      <c r="AI168" s="3"/>
      <c r="AJ168" s="3"/>
      <c r="AK168" s="3"/>
      <c r="AL168" s="3"/>
      <c r="AM168" s="3"/>
      <c r="AN168" s="3"/>
      <c r="AO168" s="3" t="s">
        <v>47</v>
      </c>
      <c r="AP168" s="3"/>
      <c r="AQ168" s="5" t="s">
        <v>348</v>
      </c>
      <c r="AR168" s="5" t="s">
        <v>205</v>
      </c>
      <c r="AS168" s="3" t="s">
        <v>977</v>
      </c>
      <c r="AT168" s="14" t="s">
        <v>605</v>
      </c>
    </row>
    <row r="169" spans="1:46" ht="15.75" hidden="1" customHeight="1" x14ac:dyDescent="0.25">
      <c r="A169" s="7" t="s">
        <v>455</v>
      </c>
      <c r="B169" s="7">
        <v>17</v>
      </c>
      <c r="C169" s="4">
        <v>7</v>
      </c>
      <c r="D169" s="5" t="s">
        <v>49</v>
      </c>
      <c r="E169" s="3" t="s">
        <v>108</v>
      </c>
      <c r="F169" s="3" t="s">
        <v>936</v>
      </c>
      <c r="G169" s="4" t="str">
        <f t="shared" si="8"/>
        <v>17.7</v>
      </c>
      <c r="H169" s="3" t="s">
        <v>397</v>
      </c>
      <c r="I169" s="3"/>
      <c r="J169" s="5" t="s">
        <v>1136</v>
      </c>
      <c r="K169" s="3" t="str">
        <f t="shared" si="9"/>
        <v>&lt;b&gt;≥ 20 (minumum)&lt;/b&gt; (Moeller et al., 2018)</v>
      </c>
      <c r="L169" s="5" t="s">
        <v>390</v>
      </c>
      <c r="M169" s="3" t="s">
        <v>145</v>
      </c>
      <c r="N169" s="3" t="b">
        <v>1</v>
      </c>
      <c r="O169" s="5" t="s">
        <v>1019</v>
      </c>
      <c r="P169" s="5" t="s">
        <v>1018</v>
      </c>
      <c r="Q169" s="3" t="s">
        <v>510</v>
      </c>
      <c r="R169" s="5" t="s">
        <v>995</v>
      </c>
      <c r="S169" s="5"/>
      <c r="T169" s="3"/>
      <c r="U169" s="3"/>
      <c r="V169" s="3"/>
      <c r="W169" s="3"/>
      <c r="X169" s="3"/>
      <c r="Y169" s="3"/>
      <c r="Z169" s="3"/>
      <c r="AA169" s="3"/>
      <c r="AB169" s="3"/>
      <c r="AC169" s="3"/>
      <c r="AD169" s="3"/>
      <c r="AE169" s="3"/>
      <c r="AF169" s="3"/>
      <c r="AG169" s="3"/>
      <c r="AH169" s="3"/>
      <c r="AI169" s="3" t="s">
        <v>599</v>
      </c>
      <c r="AJ169" s="3"/>
      <c r="AK169" s="3"/>
      <c r="AL169" s="3"/>
      <c r="AM169" s="3"/>
      <c r="AN169" s="3"/>
      <c r="AO169" s="3"/>
      <c r="AP169" s="3"/>
      <c r="AQ169" s="5" t="s">
        <v>510</v>
      </c>
      <c r="AR169" s="5" t="s">
        <v>118</v>
      </c>
      <c r="AS169" s="3" t="s">
        <v>977</v>
      </c>
      <c r="AT169" s="14" t="s">
        <v>605</v>
      </c>
    </row>
    <row r="170" spans="1:46" ht="15.75" hidden="1" customHeight="1" x14ac:dyDescent="0.25">
      <c r="A170" s="7" t="s">
        <v>455</v>
      </c>
      <c r="B170" s="7">
        <v>17</v>
      </c>
      <c r="C170" s="4">
        <v>8</v>
      </c>
      <c r="D170" s="5" t="s">
        <v>49</v>
      </c>
      <c r="E170" s="3" t="s">
        <v>108</v>
      </c>
      <c r="F170" s="3" t="s">
        <v>937</v>
      </c>
      <c r="G170" s="4" t="str">
        <f t="shared" si="8"/>
        <v>17.8</v>
      </c>
      <c r="H170" s="3" t="s">
        <v>510</v>
      </c>
      <c r="I170" s="3"/>
      <c r="J170" s="5" t="s">
        <v>162</v>
      </c>
      <c r="K170" s="3" t="str">
        <f t="shared" si="9"/>
        <v>Ideally &gt; 50 (Moeller et al., 2018)</v>
      </c>
      <c r="L170" s="5" t="s">
        <v>162</v>
      </c>
      <c r="M170" s="7" t="s">
        <v>990</v>
      </c>
      <c r="N170" s="7"/>
      <c r="O170" s="5" t="s">
        <v>163</v>
      </c>
      <c r="P170" s="5" t="s">
        <v>162</v>
      </c>
      <c r="Q170" s="3" t="s">
        <v>510</v>
      </c>
      <c r="R170" s="5" t="s">
        <v>995</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510</v>
      </c>
      <c r="AR170" s="5" t="s">
        <v>118</v>
      </c>
      <c r="AS170" s="3" t="s">
        <v>977</v>
      </c>
      <c r="AT170" s="14" t="s">
        <v>605</v>
      </c>
    </row>
    <row r="171" spans="1:46" ht="15.75" hidden="1" customHeight="1" x14ac:dyDescent="0.25">
      <c r="A171" s="7" t="s">
        <v>455</v>
      </c>
      <c r="B171" s="7">
        <v>17</v>
      </c>
      <c r="C171" s="4">
        <v>10</v>
      </c>
      <c r="D171" s="5" t="s">
        <v>49</v>
      </c>
      <c r="E171" s="3" t="s">
        <v>120</v>
      </c>
      <c r="F171" s="3" t="s">
        <v>941</v>
      </c>
      <c r="G171" s="4" t="str">
        <f t="shared" si="8"/>
        <v>17.10</v>
      </c>
      <c r="H171" s="3" t="s">
        <v>510</v>
      </c>
      <c r="I171" s="5"/>
      <c r="J171" s="5" t="s">
        <v>1085</v>
      </c>
      <c r="K171" s="3" t="str">
        <f t="shared" si="9"/>
        <v>No requirements (Moeller et al., 2018)</v>
      </c>
      <c r="L171" s="5" t="s">
        <v>119</v>
      </c>
      <c r="M171" s="5" t="s">
        <v>987</v>
      </c>
      <c r="N171" s="5"/>
      <c r="O171" s="3" t="s">
        <v>510</v>
      </c>
      <c r="P171" s="3" t="s">
        <v>1085</v>
      </c>
      <c r="Q171" s="3" t="s">
        <v>510</v>
      </c>
      <c r="R171" s="5" t="s">
        <v>510</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510</v>
      </c>
      <c r="AR171" s="5" t="s">
        <v>118</v>
      </c>
      <c r="AS171" s="3" t="s">
        <v>977</v>
      </c>
      <c r="AT171" s="14" t="s">
        <v>605</v>
      </c>
    </row>
    <row r="172" spans="1:46" ht="15.75" hidden="1" customHeight="1" x14ac:dyDescent="0.25">
      <c r="A172" s="7" t="s">
        <v>455</v>
      </c>
      <c r="B172" s="7">
        <v>11</v>
      </c>
      <c r="C172" s="4">
        <v>1</v>
      </c>
      <c r="D172" s="3" t="s">
        <v>64</v>
      </c>
      <c r="E172" s="3" t="s">
        <v>31</v>
      </c>
      <c r="F172" s="3" t="s">
        <v>829</v>
      </c>
      <c r="G172" s="4" t="str">
        <f t="shared" si="8"/>
        <v>11.1</v>
      </c>
      <c r="H172" s="3" t="s">
        <v>510</v>
      </c>
      <c r="I172" s="5"/>
      <c r="J172" s="5" t="s">
        <v>94</v>
      </c>
      <c r="K172" s="3" t="str">
        <f t="shared" si="9"/>
        <v>Random with respect to movement ([*viii] Rovero et al., 2013; Rowcliffe et al., 2013; Wearn &amp; Glover-Kapfer, 2017; Loonam et al., 2021)</v>
      </c>
      <c r="L172" s="3" t="s">
        <v>94</v>
      </c>
      <c r="M172" s="5" t="s">
        <v>977</v>
      </c>
      <c r="N172" s="5"/>
      <c r="O172" s="3" t="s">
        <v>85</v>
      </c>
      <c r="P172" s="3" t="s">
        <v>94</v>
      </c>
      <c r="Q172" s="3" t="s">
        <v>510</v>
      </c>
      <c r="R172" s="5" t="s">
        <v>510</v>
      </c>
      <c r="S172" s="3"/>
      <c r="T172" s="3"/>
      <c r="U172" s="3"/>
      <c r="V172" s="3"/>
      <c r="W172" s="3"/>
      <c r="X172" s="3"/>
      <c r="Y172" s="3"/>
      <c r="Z172" s="3"/>
      <c r="AA172" s="3"/>
      <c r="AB172" s="3"/>
      <c r="AC172" s="3"/>
      <c r="AD172" s="3"/>
      <c r="AE172" s="3"/>
      <c r="AF172" s="3"/>
      <c r="AG172" s="3"/>
      <c r="AH172" s="3"/>
      <c r="AI172" s="3"/>
      <c r="AJ172" s="3"/>
      <c r="AK172" s="3"/>
      <c r="AL172" s="3"/>
      <c r="AM172" s="3"/>
      <c r="AN172" s="3"/>
      <c r="AO172" s="3" t="s">
        <v>47</v>
      </c>
      <c r="AP172" s="3"/>
      <c r="AQ172" s="3" t="s">
        <v>98</v>
      </c>
      <c r="AR172" s="3" t="s">
        <v>97</v>
      </c>
      <c r="AS172" s="3" t="s">
        <v>977</v>
      </c>
      <c r="AT172" s="14" t="s">
        <v>605</v>
      </c>
    </row>
    <row r="173" spans="1:46" ht="15.75" hidden="1" customHeight="1" x14ac:dyDescent="0.25">
      <c r="A173" s="7" t="s">
        <v>455</v>
      </c>
      <c r="B173" s="7">
        <v>11</v>
      </c>
      <c r="C173" s="4">
        <v>2</v>
      </c>
      <c r="D173" s="3" t="s">
        <v>64</v>
      </c>
      <c r="E173" s="3" t="s">
        <v>31</v>
      </c>
      <c r="F173" s="3" t="s">
        <v>830</v>
      </c>
      <c r="G173" s="4" t="str">
        <f t="shared" si="8"/>
        <v>11.2</v>
      </c>
      <c r="H173" s="3" t="s">
        <v>633</v>
      </c>
      <c r="I173" s="3"/>
      <c r="J173" s="5" t="s">
        <v>65</v>
      </c>
      <c r="K173" s="3" t="str">
        <f t="shared" si="9"/>
        <v>Systematic (Loonam et al., 2021)</v>
      </c>
      <c r="L173" s="3" t="s">
        <v>65</v>
      </c>
      <c r="M173" s="5" t="s">
        <v>977</v>
      </c>
      <c r="N173" s="5"/>
      <c r="O173" s="3" t="s">
        <v>65</v>
      </c>
      <c r="P173" s="3" t="s">
        <v>65</v>
      </c>
      <c r="Q173" s="3" t="s">
        <v>510</v>
      </c>
      <c r="R173" s="5" t="s">
        <v>510</v>
      </c>
      <c r="S173" s="3"/>
      <c r="T173" s="3" t="s">
        <v>470</v>
      </c>
      <c r="U173" s="3"/>
      <c r="V173" s="3"/>
      <c r="W173" s="3"/>
      <c r="X173" s="3"/>
      <c r="Y173" s="3"/>
      <c r="Z173" s="3"/>
      <c r="AA173" s="3"/>
      <c r="AB173" s="3"/>
      <c r="AC173" s="3"/>
      <c r="AD173" s="3"/>
      <c r="AE173" s="3"/>
      <c r="AF173" s="3"/>
      <c r="AG173" s="3"/>
      <c r="AH173" s="3"/>
      <c r="AI173" s="3"/>
      <c r="AJ173" s="3"/>
      <c r="AK173" s="3"/>
      <c r="AL173" s="3"/>
      <c r="AM173" s="3"/>
      <c r="AN173" s="3"/>
      <c r="AO173" s="5"/>
      <c r="AP173" s="5"/>
      <c r="AQ173" s="5" t="s">
        <v>510</v>
      </c>
      <c r="AR173" s="3" t="s">
        <v>42</v>
      </c>
      <c r="AS173" s="3" t="s">
        <v>977</v>
      </c>
      <c r="AT173" s="14" t="s">
        <v>605</v>
      </c>
    </row>
    <row r="174" spans="1:46" ht="15.75" hidden="1" customHeight="1" x14ac:dyDescent="0.25">
      <c r="A174" s="7" t="s">
        <v>455</v>
      </c>
      <c r="B174" s="7">
        <v>11</v>
      </c>
      <c r="C174" s="4">
        <v>3</v>
      </c>
      <c r="D174" s="3" t="s">
        <v>64</v>
      </c>
      <c r="E174" s="3" t="s">
        <v>31</v>
      </c>
      <c r="F174" s="3" t="s">
        <v>831</v>
      </c>
      <c r="G174" s="4" t="str">
        <f t="shared" si="8"/>
        <v>11.3</v>
      </c>
      <c r="H174" s="3" t="s">
        <v>633</v>
      </c>
      <c r="I174" s="3"/>
      <c r="J174" s="5" t="s">
        <v>48</v>
      </c>
      <c r="K174" s="3" t="str">
        <f t="shared" si="9"/>
        <v>Systematic random ([*ix] Wearn &amp; Glover-Kapfer, 2017)</v>
      </c>
      <c r="L174" s="3" t="s">
        <v>48</v>
      </c>
      <c r="M174" s="5" t="s">
        <v>977</v>
      </c>
      <c r="N174" s="5"/>
      <c r="O174" s="3" t="s">
        <v>48</v>
      </c>
      <c r="P174" s="3" t="s">
        <v>48</v>
      </c>
      <c r="Q174" s="3" t="s">
        <v>510</v>
      </c>
      <c r="R174" s="5" t="s">
        <v>510</v>
      </c>
      <c r="S174" s="3"/>
      <c r="T174" s="3" t="s">
        <v>470</v>
      </c>
      <c r="U174" s="3"/>
      <c r="V174" s="3"/>
      <c r="W174" s="3"/>
      <c r="X174" s="3"/>
      <c r="Y174" s="3"/>
      <c r="Z174" s="3"/>
      <c r="AA174" s="3"/>
      <c r="AB174" s="3"/>
      <c r="AC174" s="3"/>
      <c r="AD174" s="3"/>
      <c r="AE174" s="3"/>
      <c r="AF174" s="3"/>
      <c r="AG174" s="3"/>
      <c r="AH174" s="3"/>
      <c r="AI174" s="3"/>
      <c r="AJ174" s="3"/>
      <c r="AK174" s="3"/>
      <c r="AL174" s="3"/>
      <c r="AM174" s="3"/>
      <c r="AN174" s="3"/>
      <c r="AO174" s="5"/>
      <c r="AP174" s="5"/>
      <c r="AQ174" s="5" t="s">
        <v>510</v>
      </c>
      <c r="AR174" s="3" t="s">
        <v>63</v>
      </c>
      <c r="AS174" s="3" t="s">
        <v>977</v>
      </c>
      <c r="AT174" s="14" t="s">
        <v>605</v>
      </c>
    </row>
    <row r="175" spans="1:46" ht="15.75" hidden="1" customHeight="1" x14ac:dyDescent="0.25">
      <c r="A175" s="7" t="s">
        <v>455</v>
      </c>
      <c r="B175" s="7">
        <v>11</v>
      </c>
      <c r="C175" s="4">
        <v>4</v>
      </c>
      <c r="D175" s="3" t="s">
        <v>64</v>
      </c>
      <c r="E175" s="3" t="s">
        <v>31</v>
      </c>
      <c r="F175" s="3" t="s">
        <v>832</v>
      </c>
      <c r="G175" s="4" t="str">
        <f t="shared" si="8"/>
        <v>11.4</v>
      </c>
      <c r="H175" s="3" t="s">
        <v>633</v>
      </c>
      <c r="I175" s="3"/>
      <c r="J175" s="5" t="s">
        <v>78</v>
      </c>
      <c r="K175" s="3" t="str">
        <f t="shared" si="9"/>
        <v>Stratified random (Wearn &amp; Glover-Kapfer, 2017)</v>
      </c>
      <c r="L175" s="3" t="s">
        <v>78</v>
      </c>
      <c r="M175" s="5" t="s">
        <v>977</v>
      </c>
      <c r="N175" s="5"/>
      <c r="O175" s="3" t="s">
        <v>78</v>
      </c>
      <c r="P175" s="3" t="s">
        <v>78</v>
      </c>
      <c r="Q175" s="3" t="s">
        <v>510</v>
      </c>
      <c r="R175" s="5" t="s">
        <v>510</v>
      </c>
      <c r="S175" s="3"/>
      <c r="T175" s="3" t="s">
        <v>470</v>
      </c>
      <c r="U175" s="3"/>
      <c r="V175" s="3"/>
      <c r="W175" s="3"/>
      <c r="X175" s="3"/>
      <c r="Y175" s="3"/>
      <c r="Z175" s="3"/>
      <c r="AA175" s="3"/>
      <c r="AB175" s="3"/>
      <c r="AC175" s="3"/>
      <c r="AD175" s="3"/>
      <c r="AE175" s="3"/>
      <c r="AF175" s="3"/>
      <c r="AG175" s="3"/>
      <c r="AH175" s="3"/>
      <c r="AI175" s="3"/>
      <c r="AJ175" s="3"/>
      <c r="AK175" s="3"/>
      <c r="AL175" s="3"/>
      <c r="AM175" s="3"/>
      <c r="AN175" s="3"/>
      <c r="AO175" s="5"/>
      <c r="AP175" s="5"/>
      <c r="AQ175" s="5" t="s">
        <v>510</v>
      </c>
      <c r="AR175" s="3" t="s">
        <v>27</v>
      </c>
      <c r="AS175" s="3" t="s">
        <v>977</v>
      </c>
      <c r="AT175" s="14" t="s">
        <v>605</v>
      </c>
    </row>
    <row r="176" spans="1:46" ht="15.75" hidden="1" customHeight="1" x14ac:dyDescent="0.25">
      <c r="A176" s="7" t="s">
        <v>455</v>
      </c>
      <c r="B176" s="7">
        <v>11</v>
      </c>
      <c r="C176" s="4">
        <v>5</v>
      </c>
      <c r="D176" s="3" t="s">
        <v>64</v>
      </c>
      <c r="E176" s="3" t="s">
        <v>31</v>
      </c>
      <c r="F176" s="3" t="s">
        <v>833</v>
      </c>
      <c r="G176" s="4" t="str">
        <f t="shared" si="8"/>
        <v>11.5</v>
      </c>
      <c r="H176" s="3" t="s">
        <v>634</v>
      </c>
      <c r="I176" s="3"/>
      <c r="J176" s="5" t="s">
        <v>73</v>
      </c>
      <c r="K176" s="3" t="str">
        <f t="shared" si="9"/>
        <v>Stratified targeted ([*x] Wearn &amp; Glover-Kapfer, 2017)</v>
      </c>
      <c r="L176" s="3" t="s">
        <v>73</v>
      </c>
      <c r="M176" s="5" t="s">
        <v>977</v>
      </c>
      <c r="N176" s="5"/>
      <c r="O176" s="3" t="s">
        <v>73</v>
      </c>
      <c r="P176" s="3" t="s">
        <v>73</v>
      </c>
      <c r="Q176" s="3" t="s">
        <v>510</v>
      </c>
      <c r="R176" s="5" t="s">
        <v>510</v>
      </c>
      <c r="S176" s="3"/>
      <c r="T176" s="3" t="s">
        <v>470</v>
      </c>
      <c r="U176" s="3"/>
      <c r="V176" s="3"/>
      <c r="W176" s="3"/>
      <c r="X176" s="3"/>
      <c r="Y176" s="3"/>
      <c r="Z176" s="3"/>
      <c r="AA176" s="3"/>
      <c r="AB176" s="3"/>
      <c r="AC176" s="3"/>
      <c r="AD176" s="3"/>
      <c r="AE176" s="3"/>
      <c r="AF176" s="3"/>
      <c r="AG176" s="3"/>
      <c r="AH176" s="3"/>
      <c r="AI176" s="3"/>
      <c r="AJ176" s="3"/>
      <c r="AK176" s="3"/>
      <c r="AL176" s="3"/>
      <c r="AM176" s="3"/>
      <c r="AN176" s="3"/>
      <c r="AO176" s="5"/>
      <c r="AP176" s="5"/>
      <c r="AQ176" s="5" t="s">
        <v>510</v>
      </c>
      <c r="AR176" s="3" t="s">
        <v>72</v>
      </c>
      <c r="AS176" s="3" t="s">
        <v>977</v>
      </c>
      <c r="AT176" s="14" t="s">
        <v>605</v>
      </c>
    </row>
    <row r="177" spans="1:46" ht="15.75" hidden="1" customHeight="1" x14ac:dyDescent="0.25">
      <c r="A177" s="7" t="s">
        <v>455</v>
      </c>
      <c r="B177" s="7">
        <v>11</v>
      </c>
      <c r="C177" s="4">
        <v>6</v>
      </c>
      <c r="D177" s="7" t="s">
        <v>64</v>
      </c>
      <c r="E177" s="7" t="s">
        <v>113</v>
      </c>
      <c r="F177" s="3" t="s">
        <v>846</v>
      </c>
      <c r="G177" s="4" t="str">
        <f t="shared" si="8"/>
        <v>11.6</v>
      </c>
      <c r="H177" s="3" t="s">
        <v>642</v>
      </c>
      <c r="I177" s="7"/>
      <c r="J177" s="5" t="s">
        <v>1140</v>
      </c>
      <c r="K177" s="3" t="str">
        <f t="shared" si="9"/>
        <v>&lt;b&gt;≥ 10 detections (minumum)&lt;/b&gt; (Rowcliffe et al., 2008; Rovero et al., 2013)</v>
      </c>
      <c r="L177" s="7" t="s">
        <v>346</v>
      </c>
      <c r="M177" s="3" t="s">
        <v>145</v>
      </c>
      <c r="N177" s="3" t="b">
        <v>1</v>
      </c>
      <c r="O177" s="7" t="s">
        <v>47</v>
      </c>
      <c r="P177" s="7" t="s">
        <v>1096</v>
      </c>
      <c r="Q177" s="3" t="s">
        <v>510</v>
      </c>
      <c r="R177" s="5" t="s">
        <v>1043</v>
      </c>
      <c r="S177" s="7"/>
      <c r="T177" s="3"/>
      <c r="U177" s="3"/>
      <c r="V177" s="3"/>
      <c r="W177" s="3"/>
      <c r="X177" s="3"/>
      <c r="Y177" s="3"/>
      <c r="Z177" s="3"/>
      <c r="AA177" s="3"/>
      <c r="AB177" s="3"/>
      <c r="AC177" s="3"/>
      <c r="AD177" s="3"/>
      <c r="AE177" s="3"/>
      <c r="AF177" s="3"/>
      <c r="AG177" s="3"/>
      <c r="AH177" s="3"/>
      <c r="AI177" s="3"/>
      <c r="AJ177" s="3"/>
      <c r="AK177" s="3" t="s">
        <v>494</v>
      </c>
      <c r="AL177" s="3" t="s">
        <v>485</v>
      </c>
      <c r="AM177" s="3"/>
      <c r="AN177" s="3"/>
      <c r="AO177" s="7"/>
      <c r="AP177" s="7"/>
      <c r="AQ177" s="5" t="s">
        <v>510</v>
      </c>
      <c r="AR177" s="7" t="s">
        <v>342</v>
      </c>
      <c r="AS177" s="3" t="s">
        <v>977</v>
      </c>
      <c r="AT177" s="14" t="s">
        <v>605</v>
      </c>
    </row>
    <row r="178" spans="1:46" ht="15.75" hidden="1" customHeight="1" x14ac:dyDescent="0.25">
      <c r="A178" s="7" t="s">
        <v>455</v>
      </c>
      <c r="B178" s="7">
        <v>11</v>
      </c>
      <c r="C178" s="4">
        <v>7</v>
      </c>
      <c r="D178" s="7" t="s">
        <v>64</v>
      </c>
      <c r="E178" s="7" t="s">
        <v>113</v>
      </c>
      <c r="F178" s="3" t="s">
        <v>847</v>
      </c>
      <c r="G178" s="4" t="str">
        <f t="shared" si="8"/>
        <v>11.7</v>
      </c>
      <c r="H178" s="3" t="s">
        <v>643</v>
      </c>
      <c r="I178" s="7"/>
      <c r="J178" s="5" t="s">
        <v>343</v>
      </c>
      <c r="K178" s="3" t="str">
        <f t="shared" si="9"/>
        <v>Ideally &gt; 20 detections (Rowcliffe et al., 2008; Rovero et al., 2013)</v>
      </c>
      <c r="L178" s="7" t="s">
        <v>343</v>
      </c>
      <c r="M178" s="7" t="s">
        <v>990</v>
      </c>
      <c r="N178" s="7"/>
      <c r="O178" s="7" t="s">
        <v>47</v>
      </c>
      <c r="P178" s="7" t="s">
        <v>343</v>
      </c>
      <c r="Q178" s="3" t="s">
        <v>510</v>
      </c>
      <c r="R178" s="5" t="s">
        <v>1043</v>
      </c>
      <c r="S178" s="7"/>
      <c r="T178" s="3"/>
      <c r="U178" s="3"/>
      <c r="V178" s="3"/>
      <c r="W178" s="3"/>
      <c r="X178" s="3"/>
      <c r="Y178" s="3"/>
      <c r="Z178" s="3"/>
      <c r="AA178" s="3"/>
      <c r="AB178" s="3"/>
      <c r="AC178" s="3"/>
      <c r="AD178" s="3"/>
      <c r="AE178" s="3"/>
      <c r="AF178" s="3"/>
      <c r="AG178" s="3"/>
      <c r="AH178" s="3"/>
      <c r="AI178" s="3"/>
      <c r="AJ178" s="3"/>
      <c r="AK178" s="3" t="s">
        <v>494</v>
      </c>
      <c r="AL178" s="3" t="s">
        <v>485</v>
      </c>
      <c r="AM178" s="3"/>
      <c r="AN178" s="3"/>
      <c r="AO178" s="7"/>
      <c r="AP178" s="7"/>
      <c r="AQ178" s="5" t="s">
        <v>510</v>
      </c>
      <c r="AR178" s="7" t="s">
        <v>342</v>
      </c>
      <c r="AS178" s="3" t="s">
        <v>977</v>
      </c>
      <c r="AT178" s="14" t="s">
        <v>605</v>
      </c>
    </row>
    <row r="179" spans="1:46" ht="15.75" hidden="1" customHeight="1" x14ac:dyDescent="0.25">
      <c r="A179" s="7" t="s">
        <v>455</v>
      </c>
      <c r="B179" s="7">
        <v>11</v>
      </c>
      <c r="C179" s="4">
        <v>8</v>
      </c>
      <c r="D179" s="7" t="s">
        <v>64</v>
      </c>
      <c r="E179" s="7" t="s">
        <v>113</v>
      </c>
      <c r="F179" s="3" t="s">
        <v>848</v>
      </c>
      <c r="G179" s="4" t="str">
        <f t="shared" si="8"/>
        <v>11.8</v>
      </c>
      <c r="H179" s="3" t="s">
        <v>510</v>
      </c>
      <c r="I179" s="5"/>
      <c r="J179" s="5" t="s">
        <v>1094</v>
      </c>
      <c r="K179" s="3" t="str">
        <f t="shared" si="9"/>
        <v>Often 2000 (Rowcliffe et al., 2008; Rovero et al., 2013)</v>
      </c>
      <c r="L179" s="7" t="s">
        <v>381</v>
      </c>
      <c r="M179" s="5" t="s">
        <v>1095</v>
      </c>
      <c r="N179" s="5"/>
      <c r="O179" s="7">
        <v>2000</v>
      </c>
      <c r="P179" s="7" t="s">
        <v>1094</v>
      </c>
      <c r="Q179" s="3" t="s">
        <v>510</v>
      </c>
      <c r="R179" s="5" t="s">
        <v>979</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510</v>
      </c>
      <c r="AR179" s="7" t="s">
        <v>342</v>
      </c>
      <c r="AS179" s="3" t="s">
        <v>977</v>
      </c>
      <c r="AT179" s="14" t="s">
        <v>605</v>
      </c>
    </row>
    <row r="180" spans="1:46" ht="15.75" hidden="1" customHeight="1" x14ac:dyDescent="0.25">
      <c r="A180" s="7" t="s">
        <v>455</v>
      </c>
      <c r="B180" s="7">
        <v>11</v>
      </c>
      <c r="C180" s="4">
        <v>9</v>
      </c>
      <c r="D180" s="7" t="s">
        <v>64</v>
      </c>
      <c r="E180" s="7" t="s">
        <v>113</v>
      </c>
      <c r="F180" s="3" t="s">
        <v>849</v>
      </c>
      <c r="G180" s="4" t="str">
        <f t="shared" si="8"/>
        <v>11.9</v>
      </c>
      <c r="H180" s="3" t="s">
        <v>510</v>
      </c>
      <c r="I180" s="5"/>
      <c r="J180" s="5" t="s">
        <v>1149</v>
      </c>
      <c r="K180" s="3" t="str">
        <f t="shared" si="9"/>
        <v>10,00-10,000 (for most, if estimates of activity and speed are to be reasonably precise) (Rowcliffe et al., 2016)</v>
      </c>
      <c r="L180" s="7" t="s">
        <v>265</v>
      </c>
      <c r="M180" s="5"/>
      <c r="N180" s="5"/>
      <c r="O180" s="7" t="s">
        <v>263</v>
      </c>
      <c r="P180" s="7" t="s">
        <v>1093</v>
      </c>
      <c r="Q180" s="7" t="s">
        <v>1103</v>
      </c>
      <c r="R180" s="5" t="s">
        <v>979</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265</v>
      </c>
      <c r="AR180" s="7" t="s">
        <v>264</v>
      </c>
      <c r="AS180" s="3" t="s">
        <v>977</v>
      </c>
      <c r="AT180" s="14" t="s">
        <v>605</v>
      </c>
    </row>
    <row r="181" spans="1:46" ht="15.75" hidden="1" customHeight="1" x14ac:dyDescent="0.25">
      <c r="A181" s="7" t="s">
        <v>455</v>
      </c>
      <c r="B181" s="7">
        <v>11</v>
      </c>
      <c r="C181" s="4">
        <v>10</v>
      </c>
      <c r="D181" s="7" t="s">
        <v>64</v>
      </c>
      <c r="E181" s="7" t="s">
        <v>113</v>
      </c>
      <c r="F181" s="3" t="s">
        <v>850</v>
      </c>
      <c r="G181" s="4" t="str">
        <f t="shared" si="8"/>
        <v>11.10</v>
      </c>
      <c r="H181" s="3" t="s">
        <v>622</v>
      </c>
      <c r="I181" s="7"/>
      <c r="J181" s="5" t="s">
        <v>1041</v>
      </c>
      <c r="K181" s="3" t="str">
        <f t="shared" si="9"/>
        <v>&gt; 2000 (Wearn &amp; Glover-Kapfer, 2017)</v>
      </c>
      <c r="L181" s="7" t="s">
        <v>184</v>
      </c>
      <c r="M181" s="5"/>
      <c r="N181" s="5"/>
      <c r="O181" s="7" t="s">
        <v>181</v>
      </c>
      <c r="P181" s="7" t="s">
        <v>1041</v>
      </c>
      <c r="Q181" s="7" t="s">
        <v>1091</v>
      </c>
      <c r="R181" s="5" t="s">
        <v>979</v>
      </c>
      <c r="S181" s="7"/>
      <c r="T181" s="3"/>
      <c r="U181" s="3"/>
      <c r="V181" s="3"/>
      <c r="W181" s="3"/>
      <c r="X181" s="3"/>
      <c r="Y181" s="3" t="s">
        <v>14</v>
      </c>
      <c r="Z181" s="3" t="s">
        <v>484</v>
      </c>
      <c r="AA181" s="3" t="s">
        <v>471</v>
      </c>
      <c r="AB181" s="3"/>
      <c r="AC181" s="3"/>
      <c r="AD181" s="3"/>
      <c r="AE181" s="3"/>
      <c r="AF181" s="3"/>
      <c r="AG181" s="3"/>
      <c r="AH181" s="3"/>
      <c r="AI181" s="3"/>
      <c r="AJ181" s="3"/>
      <c r="AK181" s="3"/>
      <c r="AL181" s="3"/>
      <c r="AM181" s="3"/>
      <c r="AN181" s="3"/>
      <c r="AO181" s="5"/>
      <c r="AP181" s="5"/>
      <c r="AQ181" s="5" t="s">
        <v>510</v>
      </c>
      <c r="AR181" s="7" t="s">
        <v>27</v>
      </c>
      <c r="AS181" s="3" t="s">
        <v>977</v>
      </c>
      <c r="AT181" s="14" t="s">
        <v>605</v>
      </c>
    </row>
    <row r="182" spans="1:46" ht="15.75" hidden="1" customHeight="1" x14ac:dyDescent="0.25">
      <c r="A182" s="7" t="s">
        <v>455</v>
      </c>
      <c r="B182" s="7">
        <v>11</v>
      </c>
      <c r="C182" s="4">
        <v>11</v>
      </c>
      <c r="D182" s="3" t="s">
        <v>64</v>
      </c>
      <c r="E182" s="3" t="s">
        <v>116</v>
      </c>
      <c r="F182" s="3" t="s">
        <v>834</v>
      </c>
      <c r="G182" s="4" t="str">
        <f t="shared" si="8"/>
        <v>11.11</v>
      </c>
      <c r="H182" s="3" t="s">
        <v>510</v>
      </c>
      <c r="I182" s="5"/>
      <c r="J182" s="5" t="s">
        <v>1137</v>
      </c>
      <c r="K182" s="3" t="str">
        <f t="shared" si="9"/>
        <v>&lt;b&gt;No minimum&lt;/b&gt; (Wearn &amp; Glover-Kapfer, 2017)</v>
      </c>
      <c r="L182" s="3" t="s">
        <v>206</v>
      </c>
      <c r="M182" s="3" t="s">
        <v>145</v>
      </c>
      <c r="N182" s="3" t="b">
        <v>1</v>
      </c>
      <c r="O182" s="3" t="s">
        <v>204</v>
      </c>
      <c r="P182" s="5" t="s">
        <v>206</v>
      </c>
      <c r="Q182" s="3" t="s">
        <v>510</v>
      </c>
      <c r="R182" s="5" t="s">
        <v>1027</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510</v>
      </c>
      <c r="AR182" s="3" t="s">
        <v>27</v>
      </c>
      <c r="AS182" s="3" t="s">
        <v>977</v>
      </c>
      <c r="AT182" s="14" t="s">
        <v>605</v>
      </c>
    </row>
    <row r="183" spans="1:46" ht="15.75" hidden="1" customHeight="1" x14ac:dyDescent="0.25">
      <c r="A183" s="7" t="s">
        <v>455</v>
      </c>
      <c r="B183" s="7">
        <v>11</v>
      </c>
      <c r="C183" s="4">
        <v>12</v>
      </c>
      <c r="D183" s="3" t="s">
        <v>64</v>
      </c>
      <c r="E183" s="3" t="s">
        <v>116</v>
      </c>
      <c r="F183" s="3" t="s">
        <v>835</v>
      </c>
      <c r="G183" s="4" t="str">
        <f t="shared" si="8"/>
        <v>11.12</v>
      </c>
      <c r="H183" s="3" t="s">
        <v>510</v>
      </c>
      <c r="I183" s="3"/>
      <c r="J183" s="5" t="s">
        <v>1034</v>
      </c>
      <c r="K183" s="3" t="str">
        <f t="shared" si="9"/>
        <v>Ideally ≥ 1 km (Wearn &amp; Glover-Kapfer, 2017)</v>
      </c>
      <c r="L183" s="3" t="s">
        <v>287</v>
      </c>
      <c r="M183" s="7" t="s">
        <v>990</v>
      </c>
      <c r="N183" s="7"/>
      <c r="O183" s="3" t="s">
        <v>286</v>
      </c>
      <c r="P183" s="3" t="s">
        <v>1034</v>
      </c>
      <c r="Q183" s="3" t="s">
        <v>510</v>
      </c>
      <c r="R183" s="5" t="s">
        <v>1027</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510</v>
      </c>
      <c r="AR183" s="3" t="s">
        <v>27</v>
      </c>
      <c r="AS183" s="3" t="s">
        <v>977</v>
      </c>
      <c r="AT183" s="14" t="s">
        <v>605</v>
      </c>
    </row>
    <row r="184" spans="1:46" ht="15.75" hidden="1" customHeight="1" x14ac:dyDescent="0.25">
      <c r="A184" s="7" t="s">
        <v>455</v>
      </c>
      <c r="B184" s="7">
        <v>11</v>
      </c>
      <c r="C184" s="4">
        <v>13</v>
      </c>
      <c r="D184" s="3" t="s">
        <v>64</v>
      </c>
      <c r="E184" s="3" t="s">
        <v>116</v>
      </c>
      <c r="F184" s="3" t="s">
        <v>836</v>
      </c>
      <c r="G184" s="4" t="str">
        <f t="shared" si="8"/>
        <v>11.13</v>
      </c>
      <c r="H184" s="3" t="s">
        <v>510</v>
      </c>
      <c r="I184" s="5"/>
      <c r="J184" s="5" t="s">
        <v>355</v>
      </c>
      <c r="K184" s="3" t="str">
        <f t="shared" si="9"/>
        <v>Spatially independent (Rowcliffe et al., 2013)</v>
      </c>
      <c r="L184" s="3" t="s">
        <v>355</v>
      </c>
      <c r="M184" s="5" t="s">
        <v>977</v>
      </c>
      <c r="N184" s="5"/>
      <c r="O184" s="3" t="s">
        <v>47</v>
      </c>
      <c r="P184" s="3" t="s">
        <v>355</v>
      </c>
      <c r="Q184" s="3" t="s">
        <v>510</v>
      </c>
      <c r="R184" s="5" t="s">
        <v>510</v>
      </c>
      <c r="S184" s="3"/>
      <c r="T184" s="3"/>
      <c r="U184" s="3"/>
      <c r="V184" s="3"/>
      <c r="W184" s="3"/>
      <c r="X184" s="3"/>
      <c r="Y184" s="3"/>
      <c r="Z184" s="3"/>
      <c r="AA184" s="3"/>
      <c r="AB184" s="3"/>
      <c r="AC184" s="3"/>
      <c r="AD184" s="3"/>
      <c r="AE184" s="3"/>
      <c r="AF184" s="3"/>
      <c r="AG184" s="3"/>
      <c r="AH184" s="3"/>
      <c r="AI184" s="3"/>
      <c r="AJ184" s="3"/>
      <c r="AK184" s="3"/>
      <c r="AL184" s="3"/>
      <c r="AM184" s="3"/>
      <c r="AN184" s="3"/>
      <c r="AO184" s="3" t="s">
        <v>47</v>
      </c>
      <c r="AP184" s="3"/>
      <c r="AQ184" s="5" t="s">
        <v>510</v>
      </c>
      <c r="AR184" s="3" t="s">
        <v>353</v>
      </c>
      <c r="AS184" s="3" t="s">
        <v>977</v>
      </c>
      <c r="AT184" s="14" t="s">
        <v>605</v>
      </c>
    </row>
    <row r="185" spans="1:46" ht="15.75" hidden="1" customHeight="1" x14ac:dyDescent="0.25">
      <c r="A185" s="7" t="s">
        <v>455</v>
      </c>
      <c r="B185" s="7">
        <v>11</v>
      </c>
      <c r="C185" s="4">
        <v>14</v>
      </c>
      <c r="D185" s="3" t="s">
        <v>64</v>
      </c>
      <c r="E185" s="3" t="s">
        <v>116</v>
      </c>
      <c r="F185" s="3" t="s">
        <v>837</v>
      </c>
      <c r="G185" s="4" t="str">
        <f t="shared" si="8"/>
        <v>11.14</v>
      </c>
      <c r="H185" s="3" t="s">
        <v>629</v>
      </c>
      <c r="I185" s="3"/>
      <c r="J185" s="5" t="s">
        <v>157</v>
      </c>
      <c r="K185" s="3" t="str">
        <f t="shared" si="9"/>
        <v>&gt; home range diameter (Wearn &amp; Glover-Kapfer, 2017)</v>
      </c>
      <c r="L185" s="3" t="s">
        <v>157</v>
      </c>
      <c r="M185" s="5" t="s">
        <v>1008</v>
      </c>
      <c r="N185" s="5"/>
      <c r="O185" s="3" t="s">
        <v>463</v>
      </c>
      <c r="P185" s="3" t="s">
        <v>157</v>
      </c>
      <c r="Q185" s="3" t="s">
        <v>1004</v>
      </c>
      <c r="R185" s="5" t="s">
        <v>1006</v>
      </c>
      <c r="S185" s="3"/>
      <c r="T185" s="3"/>
      <c r="U185" s="3"/>
      <c r="V185" s="3"/>
      <c r="W185" s="3"/>
      <c r="X185" s="3"/>
      <c r="Y185" s="3"/>
      <c r="Z185" s="3"/>
      <c r="AA185" s="3"/>
      <c r="AB185" s="3"/>
      <c r="AC185" s="3"/>
      <c r="AD185" s="3"/>
      <c r="AE185" s="3"/>
      <c r="AF185" s="3"/>
      <c r="AG185" s="3"/>
      <c r="AH185" s="3" t="s">
        <v>1002</v>
      </c>
      <c r="AI185" s="3"/>
      <c r="AJ185" s="3"/>
      <c r="AK185" s="3"/>
      <c r="AL185" s="3"/>
      <c r="AM185" s="3"/>
      <c r="AN185" s="3"/>
      <c r="AO185" s="5"/>
      <c r="AP185" s="5"/>
      <c r="AQ185" s="5" t="s">
        <v>510</v>
      </c>
      <c r="AR185" s="3" t="s">
        <v>27</v>
      </c>
      <c r="AS185" s="3" t="s">
        <v>1139</v>
      </c>
      <c r="AT185" s="14" t="s">
        <v>605</v>
      </c>
    </row>
    <row r="186" spans="1:46" ht="15.75" hidden="1" customHeight="1" x14ac:dyDescent="0.25">
      <c r="A186" s="7" t="s">
        <v>455</v>
      </c>
      <c r="B186" s="7">
        <v>11</v>
      </c>
      <c r="C186" s="4">
        <v>15</v>
      </c>
      <c r="D186" s="3" t="s">
        <v>64</v>
      </c>
      <c r="E186" s="3" t="s">
        <v>116</v>
      </c>
      <c r="F186" s="3" t="s">
        <v>838</v>
      </c>
      <c r="G186" s="4" t="str">
        <f t="shared" si="8"/>
        <v>11.15</v>
      </c>
      <c r="H186" s="3" t="s">
        <v>626</v>
      </c>
      <c r="I186" s="3"/>
      <c r="J186" s="5" t="s">
        <v>1102</v>
      </c>
      <c r="K186" s="3" t="str">
        <f t="shared" si="9"/>
        <v>1-2 km (Wearn &amp; Glover-Kapfer, 2017)</v>
      </c>
      <c r="L186" s="3" t="s">
        <v>281</v>
      </c>
      <c r="M186" s="5"/>
      <c r="N186" s="5"/>
      <c r="O186" s="3" t="s">
        <v>278</v>
      </c>
      <c r="P186" s="3" t="s">
        <v>1102</v>
      </c>
      <c r="Q186" s="3" t="s">
        <v>1101</v>
      </c>
      <c r="R186" s="5" t="s">
        <v>1027</v>
      </c>
      <c r="S186" s="3"/>
      <c r="T186" s="3"/>
      <c r="U186" s="3"/>
      <c r="V186" s="3"/>
      <c r="W186" s="3"/>
      <c r="X186" s="3"/>
      <c r="Y186" s="3"/>
      <c r="Z186" s="3"/>
      <c r="AA186" s="3"/>
      <c r="AB186" s="3"/>
      <c r="AC186" s="3"/>
      <c r="AD186" s="3"/>
      <c r="AE186" s="3"/>
      <c r="AF186" s="3"/>
      <c r="AG186" s="3"/>
      <c r="AH186" s="3" t="s">
        <v>1002</v>
      </c>
      <c r="AI186" s="3"/>
      <c r="AJ186" s="3" t="s">
        <v>482</v>
      </c>
      <c r="AK186" s="3"/>
      <c r="AL186" s="3"/>
      <c r="AM186" s="3"/>
      <c r="AN186" s="3"/>
      <c r="AO186" s="5"/>
      <c r="AP186" s="5"/>
      <c r="AQ186" s="5" t="s">
        <v>510</v>
      </c>
      <c r="AR186" s="3" t="s">
        <v>27</v>
      </c>
      <c r="AS186" s="3" t="s">
        <v>977</v>
      </c>
      <c r="AT186" s="14" t="s">
        <v>605</v>
      </c>
    </row>
    <row r="187" spans="1:46" ht="15.75" hidden="1" customHeight="1" x14ac:dyDescent="0.25">
      <c r="A187" s="7" t="s">
        <v>455</v>
      </c>
      <c r="B187" s="7">
        <v>11</v>
      </c>
      <c r="C187" s="4">
        <v>16</v>
      </c>
      <c r="D187" s="3" t="s">
        <v>64</v>
      </c>
      <c r="E187" s="3" t="s">
        <v>116</v>
      </c>
      <c r="F187" s="3" t="s">
        <v>839</v>
      </c>
      <c r="G187" s="4" t="str">
        <f t="shared" si="8"/>
        <v>11.16</v>
      </c>
      <c r="H187" s="3" t="s">
        <v>627</v>
      </c>
      <c r="I187" s="3"/>
      <c r="J187" s="5" t="s">
        <v>1100</v>
      </c>
      <c r="K187" s="3" t="str">
        <f t="shared" si="9"/>
        <v>1-2 km or closer (Wearn &amp; Glover-Kapfer, 2017)</v>
      </c>
      <c r="L187" s="3" t="s">
        <v>281</v>
      </c>
      <c r="M187" s="5"/>
      <c r="N187" s="5"/>
      <c r="O187" s="3" t="s">
        <v>333</v>
      </c>
      <c r="P187" s="3" t="s">
        <v>1100</v>
      </c>
      <c r="Q187" s="3" t="s">
        <v>1099</v>
      </c>
      <c r="R187" s="5" t="s">
        <v>1027</v>
      </c>
      <c r="S187" s="3"/>
      <c r="T187" s="3"/>
      <c r="U187" s="3"/>
      <c r="V187" s="3"/>
      <c r="W187" s="3"/>
      <c r="X187" s="3"/>
      <c r="Y187" s="3"/>
      <c r="Z187" s="3"/>
      <c r="AA187" s="3"/>
      <c r="AB187" s="3"/>
      <c r="AC187" s="3"/>
      <c r="AD187" s="3"/>
      <c r="AE187" s="3"/>
      <c r="AF187" s="3"/>
      <c r="AG187" s="3"/>
      <c r="AH187" s="3" t="s">
        <v>1002</v>
      </c>
      <c r="AI187" s="3"/>
      <c r="AJ187" s="3" t="s">
        <v>482</v>
      </c>
      <c r="AK187" s="3"/>
      <c r="AL187" s="3"/>
      <c r="AM187" s="3"/>
      <c r="AN187" s="3"/>
      <c r="AO187" s="5"/>
      <c r="AP187" s="5"/>
      <c r="AQ187" s="5" t="s">
        <v>510</v>
      </c>
      <c r="AR187" s="3" t="s">
        <v>27</v>
      </c>
      <c r="AS187" s="3" t="s">
        <v>977</v>
      </c>
      <c r="AT187" s="14" t="s">
        <v>605</v>
      </c>
    </row>
    <row r="188" spans="1:46" ht="15.75" hidden="1" customHeight="1" x14ac:dyDescent="0.25">
      <c r="A188" s="7" t="s">
        <v>455</v>
      </c>
      <c r="B188" s="7">
        <v>11</v>
      </c>
      <c r="C188" s="4">
        <v>17</v>
      </c>
      <c r="D188" s="3" t="s">
        <v>64</v>
      </c>
      <c r="E188" s="3" t="s">
        <v>115</v>
      </c>
      <c r="F188" s="3" t="s">
        <v>844</v>
      </c>
      <c r="G188" s="4" t="str">
        <f t="shared" si="8"/>
        <v>11.17</v>
      </c>
      <c r="H188" s="3" t="s">
        <v>510</v>
      </c>
      <c r="I188" s="5"/>
      <c r="J188" s="5" t="s">
        <v>1137</v>
      </c>
      <c r="K188" s="3" t="str">
        <f t="shared" si="9"/>
        <v>&lt;b&gt;No minimum&lt;/b&gt; (Wearn &amp; Glover-Kapfer, 2017)</v>
      </c>
      <c r="L188" s="3" t="s">
        <v>206</v>
      </c>
      <c r="M188" s="3" t="s">
        <v>145</v>
      </c>
      <c r="N188" s="3" t="b">
        <v>1</v>
      </c>
      <c r="O188" s="3" t="s">
        <v>204</v>
      </c>
      <c r="P188" s="5" t="s">
        <v>206</v>
      </c>
      <c r="Q188" s="3" t="s">
        <v>510</v>
      </c>
      <c r="R188" s="5" t="s">
        <v>979</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510</v>
      </c>
      <c r="AR188" s="3" t="s">
        <v>27</v>
      </c>
      <c r="AS188" s="3" t="s">
        <v>977</v>
      </c>
      <c r="AT188" s="14" t="s">
        <v>605</v>
      </c>
    </row>
    <row r="189" spans="1:46" ht="15.75" hidden="1" customHeight="1" x14ac:dyDescent="0.25">
      <c r="A189" s="7" t="s">
        <v>455</v>
      </c>
      <c r="B189" s="7">
        <v>11</v>
      </c>
      <c r="C189" s="4">
        <v>18</v>
      </c>
      <c r="D189" s="3" t="s">
        <v>64</v>
      </c>
      <c r="E189" s="3" t="s">
        <v>115</v>
      </c>
      <c r="F189" s="3" t="s">
        <v>845</v>
      </c>
      <c r="G189" s="4" t="str">
        <f t="shared" si="8"/>
        <v>11.18</v>
      </c>
      <c r="H189" s="3" t="s">
        <v>510</v>
      </c>
      <c r="I189" s="3"/>
      <c r="J189" s="5" t="s">
        <v>1033</v>
      </c>
      <c r="K189" s="3" t="str">
        <f t="shared" si="9"/>
        <v>Ideally ≥ 30 (Wearn &amp; Glover-Kapfer, 2017)</v>
      </c>
      <c r="L189" s="3" t="s">
        <v>239</v>
      </c>
      <c r="M189" s="7" t="s">
        <v>990</v>
      </c>
      <c r="N189" s="7"/>
      <c r="O189" s="3" t="s">
        <v>240</v>
      </c>
      <c r="P189" s="3" t="s">
        <v>1033</v>
      </c>
      <c r="Q189" s="3" t="s">
        <v>510</v>
      </c>
      <c r="R189" s="5" t="s">
        <v>979</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510</v>
      </c>
      <c r="AR189" s="3" t="s">
        <v>27</v>
      </c>
      <c r="AS189" s="3" t="s">
        <v>977</v>
      </c>
      <c r="AT189" s="14" t="s">
        <v>605</v>
      </c>
    </row>
    <row r="190" spans="1:46" ht="15.75" hidden="1" customHeight="1" x14ac:dyDescent="0.25">
      <c r="A190" s="7" t="s">
        <v>455</v>
      </c>
      <c r="B190" s="7">
        <v>11</v>
      </c>
      <c r="C190" s="4">
        <v>19</v>
      </c>
      <c r="D190" s="5" t="s">
        <v>64</v>
      </c>
      <c r="E190" s="3" t="s">
        <v>108</v>
      </c>
      <c r="F190" s="3" t="s">
        <v>840</v>
      </c>
      <c r="G190" s="4" t="str">
        <f t="shared" si="8"/>
        <v>11.19</v>
      </c>
      <c r="H190" s="3" t="s">
        <v>397</v>
      </c>
      <c r="I190" s="3"/>
      <c r="J190" s="5" t="s">
        <v>1136</v>
      </c>
      <c r="K190" s="3" t="str">
        <f t="shared" si="9"/>
        <v>&lt;b&gt;≥ 20 (minumum)&lt;/b&gt; (Rowcliffe et al., 2008; Wearn &amp; Glover-Kapfer, 2017)</v>
      </c>
      <c r="L190" s="5" t="s">
        <v>390</v>
      </c>
      <c r="M190" s="3" t="s">
        <v>145</v>
      </c>
      <c r="N190" s="3" t="b">
        <v>1</v>
      </c>
      <c r="O190" s="5" t="s">
        <v>1019</v>
      </c>
      <c r="P190" s="5" t="s">
        <v>1018</v>
      </c>
      <c r="Q190" s="3" t="s">
        <v>510</v>
      </c>
      <c r="R190" s="5" t="s">
        <v>995</v>
      </c>
      <c r="S190" s="5"/>
      <c r="T190" s="3"/>
      <c r="U190" s="3"/>
      <c r="V190" s="3"/>
      <c r="W190" s="3"/>
      <c r="X190" s="3"/>
      <c r="Y190" s="3"/>
      <c r="Z190" s="3"/>
      <c r="AA190" s="3"/>
      <c r="AB190" s="3"/>
      <c r="AC190" s="3"/>
      <c r="AD190" s="3"/>
      <c r="AE190" s="3"/>
      <c r="AF190" s="3"/>
      <c r="AG190" s="3"/>
      <c r="AH190" s="3"/>
      <c r="AI190" s="3" t="s">
        <v>599</v>
      </c>
      <c r="AJ190" s="3"/>
      <c r="AK190" s="3"/>
      <c r="AL190" s="3"/>
      <c r="AM190" s="3"/>
      <c r="AN190" s="3"/>
      <c r="AO190" s="3"/>
      <c r="AP190" s="3"/>
      <c r="AQ190" s="5" t="s">
        <v>510</v>
      </c>
      <c r="AR190" s="5" t="s">
        <v>166</v>
      </c>
      <c r="AS190" s="3" t="s">
        <v>977</v>
      </c>
      <c r="AT190" s="14" t="s">
        <v>605</v>
      </c>
    </row>
    <row r="191" spans="1:46" ht="15.75" hidden="1" customHeight="1" x14ac:dyDescent="0.25">
      <c r="A191" s="7" t="s">
        <v>455</v>
      </c>
      <c r="B191" s="7">
        <v>11</v>
      </c>
      <c r="C191" s="4">
        <v>20</v>
      </c>
      <c r="D191" s="5" t="s">
        <v>64</v>
      </c>
      <c r="E191" s="3" t="s">
        <v>108</v>
      </c>
      <c r="F191" s="3" t="s">
        <v>841</v>
      </c>
      <c r="G191" s="4" t="str">
        <f t="shared" si="8"/>
        <v>11.20</v>
      </c>
      <c r="H191" s="3" t="s">
        <v>510</v>
      </c>
      <c r="I191" s="3"/>
      <c r="J191" s="5" t="s">
        <v>162</v>
      </c>
      <c r="K191" s="3" t="str">
        <f t="shared" si="9"/>
        <v>Ideally &gt; 50 (Rowcliffe et al., 2008; Wearn &amp; Glover-Kapfer, 2017)</v>
      </c>
      <c r="L191" s="5" t="s">
        <v>162</v>
      </c>
      <c r="M191" s="7" t="s">
        <v>990</v>
      </c>
      <c r="N191" s="7"/>
      <c r="O191" s="5" t="s">
        <v>163</v>
      </c>
      <c r="P191" s="5" t="s">
        <v>162</v>
      </c>
      <c r="Q191" s="3" t="s">
        <v>510</v>
      </c>
      <c r="R191" s="5" t="s">
        <v>995</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510</v>
      </c>
      <c r="AR191" s="5" t="s">
        <v>166</v>
      </c>
      <c r="AS191" s="3" t="s">
        <v>977</v>
      </c>
      <c r="AT191" s="14" t="s">
        <v>605</v>
      </c>
    </row>
    <row r="192" spans="1:46" ht="15.75" hidden="1" customHeight="1" x14ac:dyDescent="0.25">
      <c r="A192" s="7" t="s">
        <v>455</v>
      </c>
      <c r="B192" s="7">
        <v>11</v>
      </c>
      <c r="C192" s="4">
        <v>21</v>
      </c>
      <c r="D192" s="5" t="s">
        <v>64</v>
      </c>
      <c r="E192" s="3" t="s">
        <v>108</v>
      </c>
      <c r="F192" s="3" t="s">
        <v>842</v>
      </c>
      <c r="G192" s="4" t="str">
        <f t="shared" si="8"/>
        <v>11.21</v>
      </c>
      <c r="H192" s="3" t="s">
        <v>510</v>
      </c>
      <c r="I192" s="5"/>
      <c r="J192" s="5" t="s">
        <v>350</v>
      </c>
      <c r="K192" s="3" t="str">
        <f t="shared" si="9"/>
        <v>Dependent on species' density (Wearn &amp; Glover-Kapfer, 2017)</v>
      </c>
      <c r="L192" s="5" t="s">
        <v>350</v>
      </c>
      <c r="M192" s="5" t="s">
        <v>1098</v>
      </c>
      <c r="N192" s="5"/>
      <c r="O192" s="5" t="s">
        <v>47</v>
      </c>
      <c r="P192" s="5" t="s">
        <v>350</v>
      </c>
      <c r="Q192" s="3" t="s">
        <v>510</v>
      </c>
      <c r="R192" s="5" t="s">
        <v>510</v>
      </c>
      <c r="S192" s="5"/>
      <c r="T192" s="3"/>
      <c r="U192" s="3"/>
      <c r="V192" s="3"/>
      <c r="W192" s="3"/>
      <c r="X192" s="3"/>
      <c r="Y192" s="3"/>
      <c r="Z192" s="3"/>
      <c r="AA192" s="3"/>
      <c r="AB192" s="3"/>
      <c r="AC192" s="3"/>
      <c r="AD192" s="3"/>
      <c r="AE192" s="3"/>
      <c r="AF192" s="3"/>
      <c r="AG192" s="3"/>
      <c r="AH192" s="3"/>
      <c r="AI192" s="3"/>
      <c r="AJ192" s="3"/>
      <c r="AK192" s="3"/>
      <c r="AL192" s="3"/>
      <c r="AM192" s="3"/>
      <c r="AN192" s="3"/>
      <c r="AO192" s="3" t="s">
        <v>47</v>
      </c>
      <c r="AP192" s="3"/>
      <c r="AQ192" s="5" t="s">
        <v>350</v>
      </c>
      <c r="AR192" s="5" t="s">
        <v>27</v>
      </c>
      <c r="AS192" s="3" t="s">
        <v>977</v>
      </c>
      <c r="AT192" s="14" t="s">
        <v>605</v>
      </c>
    </row>
    <row r="193" spans="1:46" ht="15.75" hidden="1" customHeight="1" x14ac:dyDescent="0.25">
      <c r="A193" s="48" t="s">
        <v>455</v>
      </c>
      <c r="B193" s="48">
        <v>11</v>
      </c>
      <c r="C193" s="25">
        <v>22</v>
      </c>
      <c r="D193" s="11" t="s">
        <v>64</v>
      </c>
      <c r="E193" s="10" t="s">
        <v>108</v>
      </c>
      <c r="F193" s="10" t="s">
        <v>843</v>
      </c>
      <c r="G193" s="25" t="str">
        <f t="shared" si="8"/>
        <v>11.22</v>
      </c>
      <c r="H193" s="3" t="s">
        <v>510</v>
      </c>
      <c r="I193" s="11"/>
      <c r="J193" s="11" t="s">
        <v>1090</v>
      </c>
      <c r="K193" s="3" t="str">
        <f t="shared" si="9"/>
        <v>Note: these recommendations are the same as REM (Becker et al., 2022; Moeller et al., 2023)</v>
      </c>
      <c r="L193" s="11" t="s">
        <v>111</v>
      </c>
      <c r="M193" s="11" t="s">
        <v>520</v>
      </c>
      <c r="N193" s="11"/>
      <c r="O193" s="10" t="s">
        <v>510</v>
      </c>
      <c r="P193" s="11" t="s">
        <v>1090</v>
      </c>
      <c r="Q193" s="10" t="s">
        <v>510</v>
      </c>
      <c r="R193" s="11" t="s">
        <v>520</v>
      </c>
      <c r="S193" s="11" t="s">
        <v>111</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510</v>
      </c>
      <c r="AR193" s="11" t="s">
        <v>110</v>
      </c>
      <c r="AS193" s="10" t="s">
        <v>977</v>
      </c>
      <c r="AT193" s="14" t="s">
        <v>605</v>
      </c>
    </row>
    <row r="194" spans="1:46" ht="15.75" hidden="1" customHeight="1" x14ac:dyDescent="0.25">
      <c r="A194" s="7" t="s">
        <v>455</v>
      </c>
      <c r="B194" s="7">
        <v>11</v>
      </c>
      <c r="C194" s="4">
        <v>23</v>
      </c>
      <c r="D194" s="5" t="s">
        <v>64</v>
      </c>
      <c r="E194" s="3" t="s">
        <v>120</v>
      </c>
      <c r="F194" s="3" t="s">
        <v>851</v>
      </c>
      <c r="G194" s="4" t="str">
        <f t="shared" si="8"/>
        <v>11.23</v>
      </c>
      <c r="H194" s="3" t="s">
        <v>510</v>
      </c>
      <c r="I194" s="3"/>
      <c r="J194" s="5" t="s">
        <v>323</v>
      </c>
      <c r="K194" s="3" t="str">
        <f t="shared" si="9"/>
        <v>Ideally &lt; 12 months (Wearn &amp; Glover-Kapfer, 2017)</v>
      </c>
      <c r="L194" s="5" t="s">
        <v>323</v>
      </c>
      <c r="M194" s="7" t="s">
        <v>990</v>
      </c>
      <c r="N194" s="7"/>
      <c r="O194" s="5" t="s">
        <v>322</v>
      </c>
      <c r="P194" s="5" t="s">
        <v>323</v>
      </c>
      <c r="Q194" s="3" t="s">
        <v>510</v>
      </c>
      <c r="R194" s="5" t="s">
        <v>989</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510</v>
      </c>
      <c r="AR194" s="5" t="s">
        <v>27</v>
      </c>
      <c r="AS194" s="3" t="s">
        <v>977</v>
      </c>
      <c r="AT194" s="14" t="s">
        <v>605</v>
      </c>
    </row>
    <row r="195" spans="1:46" ht="15.75" hidden="1" customHeight="1" x14ac:dyDescent="0.25">
      <c r="A195" s="7" t="s">
        <v>455</v>
      </c>
      <c r="B195" s="7">
        <v>11</v>
      </c>
      <c r="C195" s="4">
        <v>24</v>
      </c>
      <c r="D195" s="5" t="s">
        <v>64</v>
      </c>
      <c r="E195" s="3" t="s">
        <v>120</v>
      </c>
      <c r="F195" s="3" t="s">
        <v>852</v>
      </c>
      <c r="G195" s="4" t="str">
        <f t="shared" si="8"/>
        <v>11.24</v>
      </c>
      <c r="H195" s="3" t="s">
        <v>510</v>
      </c>
      <c r="I195" s="5"/>
      <c r="J195" s="5" t="s">
        <v>1138</v>
      </c>
      <c r="K195" s="3" t="str">
        <f t="shared" si="9"/>
        <v>&lt;b&gt;No maximum&lt;/b&gt; (Rowcliffe et al., 2008)</v>
      </c>
      <c r="L195" s="5" t="s">
        <v>310</v>
      </c>
      <c r="M195" s="5" t="s">
        <v>1021</v>
      </c>
      <c r="N195" s="3" t="b">
        <v>1</v>
      </c>
      <c r="O195" s="5" t="s">
        <v>309</v>
      </c>
      <c r="P195" s="5" t="s">
        <v>310</v>
      </c>
      <c r="Q195" s="3" t="s">
        <v>510</v>
      </c>
      <c r="R195" s="5" t="s">
        <v>989</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510</v>
      </c>
      <c r="AR195" s="5" t="s">
        <v>307</v>
      </c>
      <c r="AS195" s="3" t="s">
        <v>977</v>
      </c>
      <c r="AT195" s="14" t="s">
        <v>605</v>
      </c>
    </row>
    <row r="196" spans="1:46" ht="15.75" hidden="1" customHeight="1" x14ac:dyDescent="0.25">
      <c r="A196" s="7" t="s">
        <v>455</v>
      </c>
      <c r="B196" s="7">
        <v>12</v>
      </c>
      <c r="C196" s="4">
        <v>6</v>
      </c>
      <c r="D196" s="3" t="s">
        <v>54</v>
      </c>
      <c r="E196" s="3" t="s">
        <v>31</v>
      </c>
      <c r="F196" s="3" t="s">
        <v>858</v>
      </c>
      <c r="G196" s="4" t="str">
        <f t="shared" si="8"/>
        <v>12.6</v>
      </c>
      <c r="H196" s="3" t="s">
        <v>510</v>
      </c>
      <c r="I196" s="5"/>
      <c r="J196" s="5" t="s">
        <v>1090</v>
      </c>
      <c r="K196" s="3" t="str">
        <f t="shared" si="9"/>
        <v>Note: these recommendations are the same as REM (Becker et al., 2022; Moeller et al., 2023)</v>
      </c>
      <c r="L196" s="3" t="s">
        <v>111</v>
      </c>
      <c r="M196" s="5" t="s">
        <v>520</v>
      </c>
      <c r="N196" s="5"/>
      <c r="O196" s="3" t="s">
        <v>510</v>
      </c>
      <c r="P196" s="5" t="s">
        <v>1090</v>
      </c>
      <c r="Q196" s="3" t="s">
        <v>510</v>
      </c>
      <c r="R196" s="5" t="s">
        <v>520</v>
      </c>
      <c r="S196" s="5" t="s">
        <v>111</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510</v>
      </c>
      <c r="AR196" s="3" t="s">
        <v>110</v>
      </c>
      <c r="AS196" s="3" t="s">
        <v>977</v>
      </c>
      <c r="AT196" s="14" t="s">
        <v>605</v>
      </c>
    </row>
    <row r="197" spans="1:46" ht="15.75" hidden="1" customHeight="1" x14ac:dyDescent="0.25">
      <c r="A197" s="7" t="s">
        <v>455</v>
      </c>
      <c r="B197" s="7">
        <v>12</v>
      </c>
      <c r="C197" s="4">
        <v>1</v>
      </c>
      <c r="D197" s="3" t="s">
        <v>54</v>
      </c>
      <c r="E197" s="3" t="s">
        <v>31</v>
      </c>
      <c r="F197" s="3" t="s">
        <v>853</v>
      </c>
      <c r="G197" s="4" t="str">
        <f t="shared" si="8"/>
        <v>12.1</v>
      </c>
      <c r="H197" s="3" t="s">
        <v>510</v>
      </c>
      <c r="I197" s="5"/>
      <c r="J197" s="5" t="s">
        <v>94</v>
      </c>
      <c r="K197" s="3" t="str">
        <f t="shared" si="9"/>
        <v>Random with respect to movement ([*viii][REM: Rovero et al., 2013; Rowcliffe et al., 2013; Wearn &amp; Glover-Kapfer, 2017; Loonam et al., 2021])</v>
      </c>
      <c r="L197" s="3" t="s">
        <v>96</v>
      </c>
      <c r="M197" s="5" t="s">
        <v>977</v>
      </c>
      <c r="N197" s="5"/>
      <c r="O197" s="3" t="s">
        <v>85</v>
      </c>
      <c r="P197" s="3" t="s">
        <v>94</v>
      </c>
      <c r="Q197" s="3" t="s">
        <v>510</v>
      </c>
      <c r="R197" s="5" t="s">
        <v>510</v>
      </c>
      <c r="S197" s="5" t="s">
        <v>111</v>
      </c>
      <c r="T197" s="3"/>
      <c r="U197" s="3"/>
      <c r="V197" s="3"/>
      <c r="W197" s="3"/>
      <c r="X197" s="3"/>
      <c r="Y197" s="3"/>
      <c r="Z197" s="3"/>
      <c r="AA197" s="3"/>
      <c r="AB197" s="3"/>
      <c r="AC197" s="3"/>
      <c r="AD197" s="3"/>
      <c r="AE197" s="3"/>
      <c r="AF197" s="3"/>
      <c r="AG197" s="3"/>
      <c r="AH197" s="3"/>
      <c r="AI197" s="3"/>
      <c r="AJ197" s="3"/>
      <c r="AK197" s="3"/>
      <c r="AL197" s="3"/>
      <c r="AM197" s="3"/>
      <c r="AN197" s="3"/>
      <c r="AO197" s="3" t="s">
        <v>47</v>
      </c>
      <c r="AP197" s="3"/>
      <c r="AQ197" s="5" t="s">
        <v>510</v>
      </c>
      <c r="AR197" s="3" t="s">
        <v>95</v>
      </c>
      <c r="AS197" s="3" t="s">
        <v>977</v>
      </c>
      <c r="AT197" s="14" t="s">
        <v>605</v>
      </c>
    </row>
    <row r="198" spans="1:46" ht="15.75" hidden="1" customHeight="1" x14ac:dyDescent="0.25">
      <c r="A198" s="7" t="s">
        <v>455</v>
      </c>
      <c r="B198" s="7">
        <v>12</v>
      </c>
      <c r="C198" s="4">
        <v>2</v>
      </c>
      <c r="D198" s="3" t="s">
        <v>54</v>
      </c>
      <c r="E198" s="3" t="s">
        <v>31</v>
      </c>
      <c r="F198" s="3" t="s">
        <v>854</v>
      </c>
      <c r="G198" s="4" t="str">
        <f t="shared" si="8"/>
        <v>12.2</v>
      </c>
      <c r="H198" s="3" t="s">
        <v>510</v>
      </c>
      <c r="I198" s="5"/>
      <c r="J198" s="5" t="s">
        <v>65</v>
      </c>
      <c r="K198" s="3" t="str">
        <f t="shared" si="9"/>
        <v>Systematic ([REM: Loonam et al., 2021])</v>
      </c>
      <c r="L198" s="3" t="s">
        <v>67</v>
      </c>
      <c r="M198" s="5" t="s">
        <v>977</v>
      </c>
      <c r="N198" s="5"/>
      <c r="O198" s="3" t="s">
        <v>65</v>
      </c>
      <c r="P198" s="3" t="s">
        <v>65</v>
      </c>
      <c r="Q198" s="3" t="s">
        <v>510</v>
      </c>
      <c r="R198" s="5" t="s">
        <v>510</v>
      </c>
      <c r="S198" s="5" t="s">
        <v>111</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510</v>
      </c>
      <c r="AR198" s="3" t="s">
        <v>66</v>
      </c>
      <c r="AS198" s="3" t="s">
        <v>977</v>
      </c>
      <c r="AT198" s="14" t="s">
        <v>605</v>
      </c>
    </row>
    <row r="199" spans="1:46" ht="15.75" hidden="1" customHeight="1" x14ac:dyDescent="0.25">
      <c r="A199" s="7" t="s">
        <v>455</v>
      </c>
      <c r="B199" s="7">
        <v>12</v>
      </c>
      <c r="C199" s="4">
        <v>3</v>
      </c>
      <c r="D199" s="3" t="s">
        <v>54</v>
      </c>
      <c r="E199" s="3" t="s">
        <v>31</v>
      </c>
      <c r="F199" s="3" t="s">
        <v>855</v>
      </c>
      <c r="G199" s="4" t="str">
        <f t="shared" si="8"/>
        <v>12.3</v>
      </c>
      <c r="H199" s="3" t="s">
        <v>510</v>
      </c>
      <c r="I199" s="5"/>
      <c r="J199" s="5" t="s">
        <v>48</v>
      </c>
      <c r="K199" s="3" t="str">
        <f t="shared" si="9"/>
        <v>Systematic random ([*ix][REM: Wearn &amp; Glover-Kapfer, 2017])</v>
      </c>
      <c r="L199" s="3" t="s">
        <v>53</v>
      </c>
      <c r="M199" s="5" t="s">
        <v>977</v>
      </c>
      <c r="N199" s="5"/>
      <c r="O199" s="3" t="s">
        <v>48</v>
      </c>
      <c r="P199" s="3" t="s">
        <v>48</v>
      </c>
      <c r="Q199" s="3" t="s">
        <v>510</v>
      </c>
      <c r="R199" s="5" t="s">
        <v>510</v>
      </c>
      <c r="S199" s="5" t="s">
        <v>111</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510</v>
      </c>
      <c r="AR199" s="3" t="s">
        <v>52</v>
      </c>
      <c r="AS199" s="3" t="s">
        <v>977</v>
      </c>
      <c r="AT199" s="14" t="s">
        <v>605</v>
      </c>
    </row>
    <row r="200" spans="1:46" ht="15.75" hidden="1" customHeight="1" x14ac:dyDescent="0.25">
      <c r="A200" s="7" t="s">
        <v>455</v>
      </c>
      <c r="B200" s="7">
        <v>12</v>
      </c>
      <c r="C200" s="4">
        <v>4</v>
      </c>
      <c r="D200" s="3" t="s">
        <v>54</v>
      </c>
      <c r="E200" s="3" t="s">
        <v>31</v>
      </c>
      <c r="F200" s="3" t="s">
        <v>856</v>
      </c>
      <c r="G200" s="4" t="str">
        <f t="shared" si="8"/>
        <v>12.4</v>
      </c>
      <c r="H200" s="3" t="s">
        <v>510</v>
      </c>
      <c r="I200" s="5"/>
      <c r="J200" s="5" t="s">
        <v>78</v>
      </c>
      <c r="K200" s="3" t="str">
        <f t="shared" si="9"/>
        <v>Stratified random ([REM: Wearn &amp; Glover-Kapfer, 2017])</v>
      </c>
      <c r="L200" s="3" t="s">
        <v>77</v>
      </c>
      <c r="M200" s="5" t="s">
        <v>977</v>
      </c>
      <c r="N200" s="5"/>
      <c r="O200" s="3" t="s">
        <v>78</v>
      </c>
      <c r="P200" s="3" t="s">
        <v>78</v>
      </c>
      <c r="Q200" s="3" t="s">
        <v>510</v>
      </c>
      <c r="R200" s="5" t="s">
        <v>510</v>
      </c>
      <c r="S200" s="5" t="s">
        <v>111</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510</v>
      </c>
      <c r="AR200" s="3" t="s">
        <v>76</v>
      </c>
      <c r="AS200" s="3" t="s">
        <v>977</v>
      </c>
      <c r="AT200" s="14" t="s">
        <v>605</v>
      </c>
    </row>
    <row r="201" spans="1:46" ht="15.75" hidden="1" customHeight="1" x14ac:dyDescent="0.25">
      <c r="A201" s="7" t="s">
        <v>455</v>
      </c>
      <c r="B201" s="7">
        <v>12</v>
      </c>
      <c r="C201" s="4">
        <v>5</v>
      </c>
      <c r="D201" s="3" t="s">
        <v>54</v>
      </c>
      <c r="E201" s="3" t="s">
        <v>31</v>
      </c>
      <c r="F201" s="3" t="s">
        <v>857</v>
      </c>
      <c r="G201" s="4" t="str">
        <f t="shared" si="8"/>
        <v>12.5</v>
      </c>
      <c r="H201" s="3" t="s">
        <v>510</v>
      </c>
      <c r="I201" s="5"/>
      <c r="J201" s="5" t="s">
        <v>73</v>
      </c>
      <c r="K201" s="3" t="str">
        <f t="shared" si="9"/>
        <v>Stratified targeted ([*x][REM: Wearn &amp; Glover-Kapfer, 2017])</v>
      </c>
      <c r="L201" s="3" t="s">
        <v>75</v>
      </c>
      <c r="M201" s="5" t="s">
        <v>977</v>
      </c>
      <c r="N201" s="5"/>
      <c r="O201" s="3" t="s">
        <v>73</v>
      </c>
      <c r="P201" s="3" t="s">
        <v>73</v>
      </c>
      <c r="Q201" s="3" t="s">
        <v>510</v>
      </c>
      <c r="R201" s="5" t="s">
        <v>510</v>
      </c>
      <c r="S201" s="5" t="s">
        <v>111</v>
      </c>
      <c r="T201" s="3"/>
      <c r="U201" s="3"/>
      <c r="V201" s="3"/>
      <c r="W201" s="3"/>
      <c r="X201" s="3"/>
      <c r="Y201" s="3"/>
      <c r="Z201" s="3"/>
      <c r="AA201" s="3"/>
      <c r="AB201" s="3"/>
      <c r="AC201" s="3"/>
      <c r="AD201" s="3"/>
      <c r="AE201" s="3"/>
      <c r="AF201" s="3"/>
      <c r="AG201" s="3"/>
      <c r="AH201" s="3"/>
      <c r="AI201" s="3"/>
      <c r="AJ201" s="3"/>
      <c r="AK201" s="3"/>
      <c r="AL201" s="3"/>
      <c r="AM201" s="3"/>
      <c r="AN201" s="3"/>
      <c r="AO201" s="3" t="s">
        <v>47</v>
      </c>
      <c r="AP201" s="3"/>
      <c r="AQ201" s="5" t="s">
        <v>510</v>
      </c>
      <c r="AR201" s="3" t="s">
        <v>74</v>
      </c>
      <c r="AS201" s="3" t="s">
        <v>977</v>
      </c>
      <c r="AT201" s="14" t="s">
        <v>605</v>
      </c>
    </row>
    <row r="202" spans="1:46" ht="15.75" hidden="1" customHeight="1" x14ac:dyDescent="0.25">
      <c r="A202" s="7" t="s">
        <v>455</v>
      </c>
      <c r="B202" s="7">
        <v>12</v>
      </c>
      <c r="C202" s="4">
        <v>12</v>
      </c>
      <c r="D202" s="7" t="s">
        <v>54</v>
      </c>
      <c r="E202" s="7" t="s">
        <v>113</v>
      </c>
      <c r="F202" s="3" t="s">
        <v>876</v>
      </c>
      <c r="G202" s="4" t="str">
        <f t="shared" si="8"/>
        <v>12.12</v>
      </c>
      <c r="H202" s="3" t="s">
        <v>510</v>
      </c>
      <c r="I202" s="5"/>
      <c r="J202" s="5" t="s">
        <v>1090</v>
      </c>
      <c r="K202" s="3" t="str">
        <f t="shared" si="9"/>
        <v>Note: these recommendations are the same as REM (Becker et al., 2022; Moeller et al., 2023)</v>
      </c>
      <c r="L202" s="7" t="s">
        <v>111</v>
      </c>
      <c r="M202" s="5" t="s">
        <v>520</v>
      </c>
      <c r="N202" s="5"/>
      <c r="O202" s="3" t="s">
        <v>510</v>
      </c>
      <c r="P202" s="5" t="s">
        <v>1090</v>
      </c>
      <c r="Q202" s="3" t="s">
        <v>510</v>
      </c>
      <c r="R202" s="5" t="s">
        <v>520</v>
      </c>
      <c r="S202" s="5" t="s">
        <v>111</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510</v>
      </c>
      <c r="AR202" s="7" t="s">
        <v>110</v>
      </c>
      <c r="AS202" s="3" t="s">
        <v>977</v>
      </c>
      <c r="AT202" s="14" t="s">
        <v>605</v>
      </c>
    </row>
    <row r="203" spans="1:46" ht="15.75" hidden="1" customHeight="1" x14ac:dyDescent="0.25">
      <c r="A203" s="7" t="s">
        <v>455</v>
      </c>
      <c r="B203" s="7">
        <v>12</v>
      </c>
      <c r="C203" s="4">
        <v>7</v>
      </c>
      <c r="D203" s="7" t="s">
        <v>54</v>
      </c>
      <c r="E203" s="7" t="s">
        <v>113</v>
      </c>
      <c r="F203" s="3" t="s">
        <v>871</v>
      </c>
      <c r="G203" s="4" t="str">
        <f t="shared" si="8"/>
        <v>12.7</v>
      </c>
      <c r="H203" s="3" t="s">
        <v>642</v>
      </c>
      <c r="I203" s="7"/>
      <c r="J203" s="5" t="s">
        <v>1140</v>
      </c>
      <c r="K203" s="3" t="str">
        <f t="shared" si="9"/>
        <v>&lt;b&gt;≥ 10 detections (minumum)&lt;/b&gt; (REM: Rowcliffe et al., 2008; Rovero et al., 2013)</v>
      </c>
      <c r="L203" s="7" t="s">
        <v>345</v>
      </c>
      <c r="M203" s="3" t="s">
        <v>145</v>
      </c>
      <c r="N203" s="3" t="b">
        <v>1</v>
      </c>
      <c r="O203" s="7" t="s">
        <v>47</v>
      </c>
      <c r="P203" s="7" t="s">
        <v>1096</v>
      </c>
      <c r="Q203" s="3" t="s">
        <v>510</v>
      </c>
      <c r="R203" s="5" t="s">
        <v>1043</v>
      </c>
      <c r="S203" s="5" t="s">
        <v>111</v>
      </c>
      <c r="T203" s="3"/>
      <c r="U203" s="3"/>
      <c r="V203" s="3"/>
      <c r="W203" s="3"/>
      <c r="X203" s="3"/>
      <c r="Y203" s="3"/>
      <c r="Z203" s="3"/>
      <c r="AA203" s="3"/>
      <c r="AB203" s="3"/>
      <c r="AC203" s="3"/>
      <c r="AD203" s="3"/>
      <c r="AE203" s="3"/>
      <c r="AF203" s="3"/>
      <c r="AG203" s="3"/>
      <c r="AH203" s="3"/>
      <c r="AI203" s="3"/>
      <c r="AJ203" s="3"/>
      <c r="AK203" s="3" t="s">
        <v>494</v>
      </c>
      <c r="AL203" s="3" t="s">
        <v>485</v>
      </c>
      <c r="AM203" s="3"/>
      <c r="AN203" s="3"/>
      <c r="AO203" s="7"/>
      <c r="AP203" s="7"/>
      <c r="AQ203" s="5" t="s">
        <v>510</v>
      </c>
      <c r="AR203" s="7" t="s">
        <v>340</v>
      </c>
      <c r="AS203" s="3" t="s">
        <v>977</v>
      </c>
      <c r="AT203" s="14" t="s">
        <v>605</v>
      </c>
    </row>
    <row r="204" spans="1:46" ht="15.75" hidden="1" customHeight="1" x14ac:dyDescent="0.25">
      <c r="A204" s="7" t="s">
        <v>455</v>
      </c>
      <c r="B204" s="7">
        <v>12</v>
      </c>
      <c r="C204" s="4">
        <v>8</v>
      </c>
      <c r="D204" s="7" t="s">
        <v>54</v>
      </c>
      <c r="E204" s="7" t="s">
        <v>113</v>
      </c>
      <c r="F204" s="3" t="s">
        <v>872</v>
      </c>
      <c r="G204" s="4" t="str">
        <f t="shared" si="8"/>
        <v>12.8</v>
      </c>
      <c r="H204" s="3" t="s">
        <v>643</v>
      </c>
      <c r="I204" s="7"/>
      <c r="J204" s="5" t="s">
        <v>343</v>
      </c>
      <c r="K204" s="3" t="str">
        <f t="shared" si="9"/>
        <v>Ideally &gt; 20 detections (REM: Rowcliffe et al., 2008; Rovero et al., 2013)</v>
      </c>
      <c r="L204" s="7" t="s">
        <v>341</v>
      </c>
      <c r="M204" s="7" t="s">
        <v>990</v>
      </c>
      <c r="N204" s="7"/>
      <c r="O204" s="7" t="s">
        <v>47</v>
      </c>
      <c r="P204" s="7" t="s">
        <v>343</v>
      </c>
      <c r="Q204" s="3" t="s">
        <v>510</v>
      </c>
      <c r="R204" s="5" t="s">
        <v>1043</v>
      </c>
      <c r="S204" s="5" t="s">
        <v>111</v>
      </c>
      <c r="T204" s="3"/>
      <c r="U204" s="3"/>
      <c r="V204" s="3"/>
      <c r="W204" s="3"/>
      <c r="X204" s="3"/>
      <c r="Y204" s="3"/>
      <c r="Z204" s="3"/>
      <c r="AA204" s="3"/>
      <c r="AB204" s="3"/>
      <c r="AC204" s="3"/>
      <c r="AD204" s="3"/>
      <c r="AE204" s="3"/>
      <c r="AF204" s="3"/>
      <c r="AG204" s="3"/>
      <c r="AH204" s="3"/>
      <c r="AI204" s="3"/>
      <c r="AJ204" s="3"/>
      <c r="AK204" s="3" t="s">
        <v>494</v>
      </c>
      <c r="AL204" s="3" t="s">
        <v>485</v>
      </c>
      <c r="AM204" s="3"/>
      <c r="AN204" s="3"/>
      <c r="AO204" s="7"/>
      <c r="AP204" s="7"/>
      <c r="AQ204" s="5" t="s">
        <v>510</v>
      </c>
      <c r="AR204" s="7" t="s">
        <v>340</v>
      </c>
      <c r="AS204" s="3" t="s">
        <v>977</v>
      </c>
      <c r="AT204" s="14" t="s">
        <v>605</v>
      </c>
    </row>
    <row r="205" spans="1:46" ht="15.75" hidden="1" customHeight="1" x14ac:dyDescent="0.25">
      <c r="A205" s="7" t="s">
        <v>455</v>
      </c>
      <c r="B205" s="7">
        <v>12</v>
      </c>
      <c r="C205" s="4">
        <v>9</v>
      </c>
      <c r="D205" s="7" t="s">
        <v>54</v>
      </c>
      <c r="E205" s="7" t="s">
        <v>113</v>
      </c>
      <c r="F205" s="3" t="s">
        <v>873</v>
      </c>
      <c r="G205" s="4" t="str">
        <f t="shared" si="8"/>
        <v>12.9</v>
      </c>
      <c r="H205" s="3" t="s">
        <v>510</v>
      </c>
      <c r="I205" s="5"/>
      <c r="J205" s="5" t="s">
        <v>1094</v>
      </c>
      <c r="K205" s="3" t="str">
        <f t="shared" si="9"/>
        <v>Often 2000 (REM: Rowcliffe et al., 2008; Rovero et al., 2013)</v>
      </c>
      <c r="L205" s="7" t="s">
        <v>380</v>
      </c>
      <c r="M205" s="5" t="s">
        <v>1095</v>
      </c>
      <c r="N205" s="5"/>
      <c r="O205" s="7">
        <v>2000</v>
      </c>
      <c r="P205" s="7" t="s">
        <v>1094</v>
      </c>
      <c r="Q205" s="3" t="s">
        <v>510</v>
      </c>
      <c r="R205" s="5" t="s">
        <v>979</v>
      </c>
      <c r="S205" s="5" t="s">
        <v>111</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510</v>
      </c>
      <c r="AR205" s="7" t="s">
        <v>340</v>
      </c>
      <c r="AS205" s="3" t="s">
        <v>977</v>
      </c>
      <c r="AT205" s="14" t="s">
        <v>605</v>
      </c>
    </row>
    <row r="206" spans="1:46" ht="15.75" hidden="1" customHeight="1" x14ac:dyDescent="0.25">
      <c r="A206" s="7" t="s">
        <v>455</v>
      </c>
      <c r="B206" s="7">
        <v>12</v>
      </c>
      <c r="C206" s="4">
        <v>10</v>
      </c>
      <c r="D206" s="7" t="s">
        <v>54</v>
      </c>
      <c r="E206" s="7" t="s">
        <v>113</v>
      </c>
      <c r="F206" s="3" t="s">
        <v>874</v>
      </c>
      <c r="G206" s="4" t="str">
        <f t="shared" si="8"/>
        <v>12.10</v>
      </c>
      <c r="H206" s="3" t="s">
        <v>510</v>
      </c>
      <c r="I206" s="5"/>
      <c r="J206" s="5" t="s">
        <v>1149</v>
      </c>
      <c r="K206" s="3" t="str">
        <f t="shared" si="9"/>
        <v>10,00-10,000 (for most, if estimates of activity and speed are to be reasonably precise) (REM: Rowcliffe et al., 2016)</v>
      </c>
      <c r="L206" s="7" t="s">
        <v>1148</v>
      </c>
      <c r="M206" s="5"/>
      <c r="N206" s="5"/>
      <c r="O206" s="7" t="s">
        <v>263</v>
      </c>
      <c r="P206" s="7" t="s">
        <v>1093</v>
      </c>
      <c r="Q206" s="7" t="s">
        <v>1103</v>
      </c>
      <c r="R206" s="5" t="s">
        <v>979</v>
      </c>
      <c r="S206" s="5" t="s">
        <v>111</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262</v>
      </c>
      <c r="AR206" s="7" t="s">
        <v>260</v>
      </c>
      <c r="AS206" s="3" t="s">
        <v>977</v>
      </c>
      <c r="AT206" s="14" t="s">
        <v>605</v>
      </c>
    </row>
    <row r="207" spans="1:46" ht="15.75" hidden="1" customHeight="1" x14ac:dyDescent="0.25">
      <c r="A207" s="7" t="s">
        <v>455</v>
      </c>
      <c r="B207" s="7">
        <v>12</v>
      </c>
      <c r="C207" s="4">
        <v>11</v>
      </c>
      <c r="D207" s="7" t="s">
        <v>54</v>
      </c>
      <c r="E207" s="7" t="s">
        <v>113</v>
      </c>
      <c r="F207" s="3" t="s">
        <v>875</v>
      </c>
      <c r="G207" s="4" t="str">
        <f t="shared" si="8"/>
        <v>12.11</v>
      </c>
      <c r="H207" s="3" t="s">
        <v>622</v>
      </c>
      <c r="I207" s="7"/>
      <c r="J207" s="5" t="s">
        <v>1041</v>
      </c>
      <c r="K207" s="3" t="str">
        <f t="shared" si="9"/>
        <v>&gt; 2000 (REM: Wearn &amp; Glover-Kapfer, 2017)</v>
      </c>
      <c r="L207" s="7" t="s">
        <v>183</v>
      </c>
      <c r="M207" s="5"/>
      <c r="N207" s="5"/>
      <c r="O207" s="7" t="s">
        <v>181</v>
      </c>
      <c r="P207" s="7" t="s">
        <v>1041</v>
      </c>
      <c r="Q207" s="7" t="s">
        <v>1091</v>
      </c>
      <c r="R207" s="5" t="s">
        <v>979</v>
      </c>
      <c r="S207" s="5" t="s">
        <v>111</v>
      </c>
      <c r="T207" s="3"/>
      <c r="U207" s="3"/>
      <c r="V207" s="3"/>
      <c r="W207" s="3"/>
      <c r="X207" s="3"/>
      <c r="Y207" s="3" t="s">
        <v>14</v>
      </c>
      <c r="Z207" s="3" t="s">
        <v>484</v>
      </c>
      <c r="AA207" s="3" t="s">
        <v>471</v>
      </c>
      <c r="AB207" s="3"/>
      <c r="AC207" s="3"/>
      <c r="AD207" s="3"/>
      <c r="AE207" s="3"/>
      <c r="AF207" s="3"/>
      <c r="AG207" s="3"/>
      <c r="AH207" s="3"/>
      <c r="AI207" s="3"/>
      <c r="AJ207" s="3"/>
      <c r="AK207" s="3"/>
      <c r="AL207" s="3"/>
      <c r="AM207" s="3"/>
      <c r="AN207" s="3"/>
      <c r="AO207" s="5"/>
      <c r="AP207" s="5"/>
      <c r="AQ207" s="5" t="s">
        <v>510</v>
      </c>
      <c r="AR207" s="7" t="s">
        <v>182</v>
      </c>
      <c r="AS207" s="3" t="s">
        <v>977</v>
      </c>
      <c r="AT207" s="14" t="s">
        <v>605</v>
      </c>
    </row>
    <row r="208" spans="1:46" ht="15.75" hidden="1" customHeight="1" x14ac:dyDescent="0.25">
      <c r="A208" s="7" t="s">
        <v>455</v>
      </c>
      <c r="B208" s="7">
        <v>12</v>
      </c>
      <c r="C208" s="4">
        <v>19</v>
      </c>
      <c r="D208" s="3" t="s">
        <v>54</v>
      </c>
      <c r="E208" s="3" t="s">
        <v>116</v>
      </c>
      <c r="F208" s="3" t="s">
        <v>865</v>
      </c>
      <c r="G208" s="4" t="str">
        <f t="shared" si="8"/>
        <v>12.19</v>
      </c>
      <c r="H208" s="3" t="s">
        <v>510</v>
      </c>
      <c r="I208" s="5"/>
      <c r="J208" s="5" t="s">
        <v>1090</v>
      </c>
      <c r="K208" s="3" t="str">
        <f t="shared" si="9"/>
        <v>Note: these recommendations are the same as REM (Becker et al., 2022; Moeller et al., 2023)</v>
      </c>
      <c r="L208" s="3" t="s">
        <v>111</v>
      </c>
      <c r="M208" s="5" t="s">
        <v>520</v>
      </c>
      <c r="N208" s="5"/>
      <c r="O208" s="3" t="s">
        <v>510</v>
      </c>
      <c r="P208" s="5" t="s">
        <v>1090</v>
      </c>
      <c r="Q208" s="3" t="s">
        <v>510</v>
      </c>
      <c r="R208" s="5" t="s">
        <v>520</v>
      </c>
      <c r="S208" s="5" t="s">
        <v>111</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510</v>
      </c>
      <c r="AR208" s="3" t="s">
        <v>110</v>
      </c>
      <c r="AS208" s="3" t="s">
        <v>977</v>
      </c>
      <c r="AT208" s="14" t="s">
        <v>605</v>
      </c>
    </row>
    <row r="209" spans="1:46" ht="15.75" hidden="1" customHeight="1" x14ac:dyDescent="0.25">
      <c r="A209" s="7" t="s">
        <v>455</v>
      </c>
      <c r="B209" s="7">
        <v>12</v>
      </c>
      <c r="C209" s="4">
        <v>13</v>
      </c>
      <c r="D209" s="3" t="s">
        <v>54</v>
      </c>
      <c r="E209" s="3" t="s">
        <v>116</v>
      </c>
      <c r="F209" s="3" t="s">
        <v>859</v>
      </c>
      <c r="G209" s="4" t="str">
        <f t="shared" si="8"/>
        <v>12.13</v>
      </c>
      <c r="H209" s="3" t="s">
        <v>510</v>
      </c>
      <c r="I209" s="5"/>
      <c r="J209" s="5" t="s">
        <v>1137</v>
      </c>
      <c r="K209" s="3" t="str">
        <f t="shared" si="9"/>
        <v>&lt;b&gt;No minimum&lt;/b&gt; (Wearn &amp; Glover-Kapfer, 2017)</v>
      </c>
      <c r="L209" s="3" t="s">
        <v>207</v>
      </c>
      <c r="M209" s="3" t="s">
        <v>145</v>
      </c>
      <c r="N209" s="3" t="b">
        <v>1</v>
      </c>
      <c r="O209" s="3" t="s">
        <v>204</v>
      </c>
      <c r="P209" s="5" t="s">
        <v>206</v>
      </c>
      <c r="Q209" s="3" t="s">
        <v>510</v>
      </c>
      <c r="R209" s="5" t="s">
        <v>1027</v>
      </c>
      <c r="S209" s="5" t="s">
        <v>111</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510</v>
      </c>
      <c r="AR209" s="3" t="s">
        <v>27</v>
      </c>
      <c r="AS209" s="3" t="s">
        <v>977</v>
      </c>
      <c r="AT209" s="14" t="s">
        <v>605</v>
      </c>
    </row>
    <row r="210" spans="1:46" ht="15.75" hidden="1" customHeight="1" x14ac:dyDescent="0.25">
      <c r="A210" s="7" t="s">
        <v>455</v>
      </c>
      <c r="B210" s="7">
        <v>12</v>
      </c>
      <c r="C210" s="4">
        <v>14</v>
      </c>
      <c r="D210" s="3" t="s">
        <v>54</v>
      </c>
      <c r="E210" s="3" t="s">
        <v>116</v>
      </c>
      <c r="F210" s="3" t="s">
        <v>860</v>
      </c>
      <c r="G210" s="4" t="str">
        <f t="shared" si="8"/>
        <v>12.14</v>
      </c>
      <c r="H210" s="3" t="s">
        <v>510</v>
      </c>
      <c r="I210" s="3"/>
      <c r="J210" s="5" t="s">
        <v>1034</v>
      </c>
      <c r="K210" s="3" t="str">
        <f t="shared" si="9"/>
        <v>Ideally ≥ 1 km (Wearn &amp; Glover-Kapfer, 2017)</v>
      </c>
      <c r="L210" s="3" t="s">
        <v>285</v>
      </c>
      <c r="M210" s="7" t="s">
        <v>990</v>
      </c>
      <c r="N210" s="7"/>
      <c r="O210" s="3" t="s">
        <v>286</v>
      </c>
      <c r="P210" s="3" t="s">
        <v>1034</v>
      </c>
      <c r="Q210" s="3" t="s">
        <v>510</v>
      </c>
      <c r="R210" s="5" t="s">
        <v>1027</v>
      </c>
      <c r="S210" s="5" t="s">
        <v>111</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510</v>
      </c>
      <c r="AR210" s="3" t="s">
        <v>27</v>
      </c>
      <c r="AS210" s="3" t="s">
        <v>977</v>
      </c>
      <c r="AT210" s="14" t="s">
        <v>605</v>
      </c>
    </row>
    <row r="211" spans="1:46" ht="15.75" hidden="1" customHeight="1" x14ac:dyDescent="0.25">
      <c r="A211" s="7" t="s">
        <v>455</v>
      </c>
      <c r="B211" s="7">
        <v>12</v>
      </c>
      <c r="C211" s="4">
        <v>15</v>
      </c>
      <c r="D211" s="3" t="s">
        <v>54</v>
      </c>
      <c r="E211" s="3" t="s">
        <v>116</v>
      </c>
      <c r="F211" s="3" t="s">
        <v>861</v>
      </c>
      <c r="G211" s="4" t="str">
        <f t="shared" si="8"/>
        <v>12.15</v>
      </c>
      <c r="H211" s="3" t="s">
        <v>510</v>
      </c>
      <c r="I211" s="5"/>
      <c r="J211" s="5" t="s">
        <v>355</v>
      </c>
      <c r="K211" s="3" t="str">
        <f t="shared" si="9"/>
        <v>Spatially independent (Rowcliffe et al., 2013)</v>
      </c>
      <c r="L211" s="3" t="s">
        <v>354</v>
      </c>
      <c r="M211" s="5" t="s">
        <v>977</v>
      </c>
      <c r="N211" s="5"/>
      <c r="O211" s="3" t="s">
        <v>47</v>
      </c>
      <c r="P211" s="3" t="s">
        <v>355</v>
      </c>
      <c r="Q211" s="3" t="s">
        <v>510</v>
      </c>
      <c r="R211" s="5" t="s">
        <v>510</v>
      </c>
      <c r="S211" s="5" t="s">
        <v>111</v>
      </c>
      <c r="T211" s="3"/>
      <c r="U211" s="3"/>
      <c r="V211" s="3"/>
      <c r="W211" s="3"/>
      <c r="X211" s="3"/>
      <c r="Y211" s="3"/>
      <c r="Z211" s="3"/>
      <c r="AA211" s="3"/>
      <c r="AB211" s="3"/>
      <c r="AC211" s="3"/>
      <c r="AD211" s="3"/>
      <c r="AE211" s="3"/>
      <c r="AF211" s="3"/>
      <c r="AG211" s="3"/>
      <c r="AH211" s="3"/>
      <c r="AI211" s="3"/>
      <c r="AJ211" s="3"/>
      <c r="AK211" s="3"/>
      <c r="AL211" s="3"/>
      <c r="AM211" s="3"/>
      <c r="AN211" s="3"/>
      <c r="AO211" s="3" t="s">
        <v>47</v>
      </c>
      <c r="AP211" s="3"/>
      <c r="AQ211" s="5" t="s">
        <v>510</v>
      </c>
      <c r="AR211" s="3" t="s">
        <v>353</v>
      </c>
      <c r="AS211" s="3" t="s">
        <v>977</v>
      </c>
      <c r="AT211" s="14" t="s">
        <v>605</v>
      </c>
    </row>
    <row r="212" spans="1:46" ht="15.75" hidden="1" customHeight="1" x14ac:dyDescent="0.25">
      <c r="A212" s="7" t="s">
        <v>455</v>
      </c>
      <c r="B212" s="7">
        <v>12</v>
      </c>
      <c r="C212" s="4">
        <v>16</v>
      </c>
      <c r="D212" s="3" t="s">
        <v>54</v>
      </c>
      <c r="E212" s="3" t="s">
        <v>116</v>
      </c>
      <c r="F212" s="3" t="s">
        <v>862</v>
      </c>
      <c r="G212" s="4" t="str">
        <f t="shared" si="8"/>
        <v>12.16</v>
      </c>
      <c r="H212" s="3" t="s">
        <v>629</v>
      </c>
      <c r="I212" s="3"/>
      <c r="J212" s="5" t="s">
        <v>157</v>
      </c>
      <c r="K212" s="3" t="str">
        <f t="shared" si="9"/>
        <v>&gt; home range diameter (Wearn &amp; Glover-Kapfer, 2017)</v>
      </c>
      <c r="L212" s="3" t="s">
        <v>156</v>
      </c>
      <c r="M212" s="5" t="s">
        <v>1008</v>
      </c>
      <c r="N212" s="5"/>
      <c r="O212" s="3" t="s">
        <v>463</v>
      </c>
      <c r="P212" s="3" t="s">
        <v>157</v>
      </c>
      <c r="Q212" s="3" t="s">
        <v>1004</v>
      </c>
      <c r="R212" s="5" t="s">
        <v>1006</v>
      </c>
      <c r="S212" s="5" t="s">
        <v>111</v>
      </c>
      <c r="T212" s="3"/>
      <c r="U212" s="3"/>
      <c r="V212" s="3"/>
      <c r="W212" s="3"/>
      <c r="X212" s="3"/>
      <c r="Y212" s="3"/>
      <c r="Z212" s="3"/>
      <c r="AA212" s="3"/>
      <c r="AB212" s="3"/>
      <c r="AC212" s="3"/>
      <c r="AD212" s="3"/>
      <c r="AE212" s="3"/>
      <c r="AF212" s="3"/>
      <c r="AG212" s="3"/>
      <c r="AH212" s="3" t="s">
        <v>1002</v>
      </c>
      <c r="AI212" s="3"/>
      <c r="AJ212" s="3"/>
      <c r="AK212" s="3"/>
      <c r="AL212" s="3"/>
      <c r="AM212" s="3"/>
      <c r="AN212" s="3"/>
      <c r="AO212" s="5"/>
      <c r="AP212" s="5"/>
      <c r="AQ212" s="5" t="s">
        <v>510</v>
      </c>
      <c r="AR212" s="3" t="s">
        <v>27</v>
      </c>
      <c r="AS212" s="3" t="s">
        <v>1139</v>
      </c>
      <c r="AT212" s="14" t="s">
        <v>605</v>
      </c>
    </row>
    <row r="213" spans="1:46" ht="15.75" hidden="1" customHeight="1" x14ac:dyDescent="0.25">
      <c r="A213" s="7" t="s">
        <v>455</v>
      </c>
      <c r="B213" s="7">
        <v>12</v>
      </c>
      <c r="C213" s="4">
        <v>17</v>
      </c>
      <c r="D213" s="3" t="s">
        <v>54</v>
      </c>
      <c r="E213" s="3" t="s">
        <v>116</v>
      </c>
      <c r="F213" s="3" t="s">
        <v>863</v>
      </c>
      <c r="G213" s="4" t="str">
        <f t="shared" si="8"/>
        <v>12.17</v>
      </c>
      <c r="H213" s="3" t="s">
        <v>626</v>
      </c>
      <c r="I213" s="3"/>
      <c r="J213" s="5" t="s">
        <v>1102</v>
      </c>
      <c r="K213" s="3" t="str">
        <f t="shared" si="9"/>
        <v>1-2 km (Wearn &amp; Glover-Kapfer, 2017)</v>
      </c>
      <c r="L213" s="3" t="s">
        <v>280</v>
      </c>
      <c r="M213" s="5"/>
      <c r="N213" s="5"/>
      <c r="O213" s="3" t="s">
        <v>278</v>
      </c>
      <c r="P213" s="3" t="s">
        <v>1102</v>
      </c>
      <c r="Q213" s="3" t="s">
        <v>1101</v>
      </c>
      <c r="R213" s="5" t="s">
        <v>1027</v>
      </c>
      <c r="S213" s="5" t="s">
        <v>111</v>
      </c>
      <c r="T213" s="3"/>
      <c r="U213" s="3"/>
      <c r="V213" s="3"/>
      <c r="W213" s="3"/>
      <c r="X213" s="3"/>
      <c r="Y213" s="3"/>
      <c r="Z213" s="3"/>
      <c r="AA213" s="3"/>
      <c r="AB213" s="3"/>
      <c r="AC213" s="3"/>
      <c r="AD213" s="3"/>
      <c r="AE213" s="3"/>
      <c r="AF213" s="3"/>
      <c r="AG213" s="3"/>
      <c r="AH213" s="3" t="s">
        <v>1002</v>
      </c>
      <c r="AI213" s="3"/>
      <c r="AJ213" s="3" t="s">
        <v>482</v>
      </c>
      <c r="AK213" s="3"/>
      <c r="AL213" s="3"/>
      <c r="AM213" s="3"/>
      <c r="AN213" s="3"/>
      <c r="AO213" s="5"/>
      <c r="AP213" s="5"/>
      <c r="AQ213" s="5" t="s">
        <v>510</v>
      </c>
      <c r="AR213" s="3" t="s">
        <v>27</v>
      </c>
      <c r="AS213" s="3" t="s">
        <v>977</v>
      </c>
      <c r="AT213" s="14" t="s">
        <v>605</v>
      </c>
    </row>
    <row r="214" spans="1:46" ht="15.75" hidden="1" customHeight="1" x14ac:dyDescent="0.25">
      <c r="A214" s="7" t="s">
        <v>455</v>
      </c>
      <c r="B214" s="7">
        <v>12</v>
      </c>
      <c r="C214" s="4">
        <v>18</v>
      </c>
      <c r="D214" s="3" t="s">
        <v>54</v>
      </c>
      <c r="E214" s="3" t="s">
        <v>116</v>
      </c>
      <c r="F214" s="3" t="s">
        <v>864</v>
      </c>
      <c r="G214" s="4" t="str">
        <f t="shared" si="8"/>
        <v>12.18</v>
      </c>
      <c r="H214" s="3" t="s">
        <v>627</v>
      </c>
      <c r="I214" s="3"/>
      <c r="J214" s="5" t="s">
        <v>1100</v>
      </c>
      <c r="K214" s="3" t="str">
        <f t="shared" si="9"/>
        <v>1-2 km or closer (Wearn &amp; Glover-Kapfer, 2017)</v>
      </c>
      <c r="L214" s="3" t="s">
        <v>280</v>
      </c>
      <c r="M214" s="5"/>
      <c r="N214" s="5"/>
      <c r="O214" s="3" t="s">
        <v>333</v>
      </c>
      <c r="P214" s="3" t="s">
        <v>1100</v>
      </c>
      <c r="Q214" s="3" t="s">
        <v>1099</v>
      </c>
      <c r="R214" s="5" t="s">
        <v>1027</v>
      </c>
      <c r="S214" s="5" t="s">
        <v>111</v>
      </c>
      <c r="T214" s="3"/>
      <c r="U214" s="3"/>
      <c r="V214" s="3"/>
      <c r="W214" s="3"/>
      <c r="X214" s="3"/>
      <c r="Y214" s="3"/>
      <c r="Z214" s="3"/>
      <c r="AA214" s="3"/>
      <c r="AB214" s="3"/>
      <c r="AC214" s="3"/>
      <c r="AD214" s="3"/>
      <c r="AE214" s="3"/>
      <c r="AF214" s="3"/>
      <c r="AG214" s="3"/>
      <c r="AH214" s="3" t="s">
        <v>1002</v>
      </c>
      <c r="AI214" s="3"/>
      <c r="AJ214" s="3" t="s">
        <v>482</v>
      </c>
      <c r="AK214" s="3"/>
      <c r="AL214" s="3"/>
      <c r="AM214" s="3"/>
      <c r="AN214" s="3"/>
      <c r="AO214" s="5"/>
      <c r="AP214" s="5"/>
      <c r="AQ214" s="5" t="s">
        <v>510</v>
      </c>
      <c r="AR214" s="3" t="s">
        <v>27</v>
      </c>
      <c r="AS214" s="3" t="s">
        <v>977</v>
      </c>
      <c r="AT214" s="14" t="s">
        <v>605</v>
      </c>
    </row>
    <row r="215" spans="1:46" ht="15.75" hidden="1" customHeight="1" x14ac:dyDescent="0.25">
      <c r="A215" s="7" t="s">
        <v>455</v>
      </c>
      <c r="B215" s="7">
        <v>12</v>
      </c>
      <c r="C215" s="4">
        <v>20</v>
      </c>
      <c r="D215" s="3" t="s">
        <v>54</v>
      </c>
      <c r="E215" s="3" t="s">
        <v>115</v>
      </c>
      <c r="F215" s="3" t="s">
        <v>869</v>
      </c>
      <c r="G215" s="4" t="str">
        <f t="shared" ref="G215:G278" si="10">B215&amp;"."&amp;C215</f>
        <v>12.20</v>
      </c>
      <c r="H215" s="3" t="s">
        <v>510</v>
      </c>
      <c r="I215" s="5"/>
      <c r="J215" s="5" t="s">
        <v>1137</v>
      </c>
      <c r="K215" s="3" t="str">
        <f t="shared" ref="K215:K278" si="11">J215&amp;" ("&amp;AR215&amp;")"</f>
        <v>&lt;b&gt;No minimum&lt;/b&gt; (Becker et al., 2022; Moeller et al., 2023)</v>
      </c>
      <c r="L215" s="3" t="s">
        <v>206</v>
      </c>
      <c r="M215" s="3" t="s">
        <v>145</v>
      </c>
      <c r="N215" s="3" t="b">
        <v>1</v>
      </c>
      <c r="O215" s="3" t="s">
        <v>204</v>
      </c>
      <c r="P215" s="5" t="s">
        <v>206</v>
      </c>
      <c r="Q215" s="3" t="s">
        <v>510</v>
      </c>
      <c r="R215" s="5" t="s">
        <v>979</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510</v>
      </c>
      <c r="AR215" s="3" t="s">
        <v>110</v>
      </c>
      <c r="AS215" s="3" t="s">
        <v>977</v>
      </c>
      <c r="AT215" s="14" t="s">
        <v>605</v>
      </c>
    </row>
    <row r="216" spans="1:46" ht="15.75" hidden="1" customHeight="1" x14ac:dyDescent="0.25">
      <c r="A216" s="7" t="s">
        <v>455</v>
      </c>
      <c r="B216" s="7">
        <v>12</v>
      </c>
      <c r="C216" s="4">
        <v>21</v>
      </c>
      <c r="D216" s="3" t="s">
        <v>54</v>
      </c>
      <c r="E216" s="3" t="s">
        <v>115</v>
      </c>
      <c r="F216" s="3" t="s">
        <v>870</v>
      </c>
      <c r="G216" s="4" t="str">
        <f t="shared" si="10"/>
        <v>12.21</v>
      </c>
      <c r="H216" s="3" t="s">
        <v>510</v>
      </c>
      <c r="I216" s="3"/>
      <c r="J216" s="5" t="s">
        <v>1033</v>
      </c>
      <c r="K216" s="3" t="str">
        <f t="shared" si="11"/>
        <v>Ideally ≥ 30 (Becker et al., 2022; Moeller et al., 2023)</v>
      </c>
      <c r="L216" s="3" t="s">
        <v>239</v>
      </c>
      <c r="M216" s="7" t="s">
        <v>990</v>
      </c>
      <c r="N216" s="7"/>
      <c r="O216" s="3" t="s">
        <v>240</v>
      </c>
      <c r="P216" s="3" t="s">
        <v>1033</v>
      </c>
      <c r="Q216" s="3" t="s">
        <v>510</v>
      </c>
      <c r="R216" s="5" t="s">
        <v>979</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510</v>
      </c>
      <c r="AR216" s="3" t="s">
        <v>110</v>
      </c>
      <c r="AS216" s="3" t="s">
        <v>977</v>
      </c>
      <c r="AT216" s="14" t="s">
        <v>605</v>
      </c>
    </row>
    <row r="217" spans="1:46" ht="15.75" hidden="1" customHeight="1" x14ac:dyDescent="0.25">
      <c r="A217" s="7" t="s">
        <v>455</v>
      </c>
      <c r="B217" s="7">
        <v>12</v>
      </c>
      <c r="C217" s="4">
        <v>22</v>
      </c>
      <c r="D217" s="5" t="s">
        <v>54</v>
      </c>
      <c r="E217" s="3" t="s">
        <v>108</v>
      </c>
      <c r="F217" s="3" t="s">
        <v>866</v>
      </c>
      <c r="G217" s="4" t="str">
        <f t="shared" si="10"/>
        <v>12.22</v>
      </c>
      <c r="H217" s="3" t="s">
        <v>397</v>
      </c>
      <c r="I217" s="3"/>
      <c r="J217" s="5" t="s">
        <v>1136</v>
      </c>
      <c r="K217" s="3" t="str">
        <f t="shared" si="11"/>
        <v>&lt;b&gt;≥ 20 (minumum)&lt;/b&gt; (REM: Rowcliffe et al., 2008; Wearn &amp; Glover-Kapfer, 2017)</v>
      </c>
      <c r="L217" s="5" t="s">
        <v>391</v>
      </c>
      <c r="M217" s="3" t="s">
        <v>145</v>
      </c>
      <c r="N217" s="3" t="b">
        <v>1</v>
      </c>
      <c r="O217" s="5" t="s">
        <v>1019</v>
      </c>
      <c r="P217" s="5" t="s">
        <v>1018</v>
      </c>
      <c r="Q217" s="3" t="s">
        <v>510</v>
      </c>
      <c r="R217" s="5" t="s">
        <v>995</v>
      </c>
      <c r="S217" s="5" t="s">
        <v>111</v>
      </c>
      <c r="T217" s="3"/>
      <c r="U217" s="3"/>
      <c r="V217" s="3"/>
      <c r="W217" s="3"/>
      <c r="X217" s="3"/>
      <c r="Y217" s="3"/>
      <c r="Z217" s="3"/>
      <c r="AA217" s="3"/>
      <c r="AB217" s="3"/>
      <c r="AC217" s="3"/>
      <c r="AD217" s="3"/>
      <c r="AE217" s="3"/>
      <c r="AF217" s="3"/>
      <c r="AG217" s="3"/>
      <c r="AH217" s="3"/>
      <c r="AI217" s="3" t="s">
        <v>599</v>
      </c>
      <c r="AJ217" s="3"/>
      <c r="AK217" s="3"/>
      <c r="AL217" s="3"/>
      <c r="AM217" s="3"/>
      <c r="AN217" s="3"/>
      <c r="AO217" s="3"/>
      <c r="AP217" s="3"/>
      <c r="AQ217" s="5" t="s">
        <v>510</v>
      </c>
      <c r="AR217" s="5" t="s">
        <v>164</v>
      </c>
      <c r="AS217" s="3" t="s">
        <v>977</v>
      </c>
      <c r="AT217" s="14" t="s">
        <v>605</v>
      </c>
    </row>
    <row r="218" spans="1:46" ht="15.75" hidden="1" customHeight="1" x14ac:dyDescent="0.25">
      <c r="A218" s="7" t="s">
        <v>455</v>
      </c>
      <c r="B218" s="7">
        <v>12</v>
      </c>
      <c r="C218" s="4">
        <v>23</v>
      </c>
      <c r="D218" s="5" t="s">
        <v>54</v>
      </c>
      <c r="E218" s="3" t="s">
        <v>108</v>
      </c>
      <c r="F218" s="3" t="s">
        <v>867</v>
      </c>
      <c r="G218" s="4" t="str">
        <f t="shared" si="10"/>
        <v>12.23</v>
      </c>
      <c r="H218" s="3" t="s">
        <v>510</v>
      </c>
      <c r="I218" s="3"/>
      <c r="J218" s="5" t="s">
        <v>162</v>
      </c>
      <c r="K218" s="3" t="str">
        <f t="shared" si="11"/>
        <v>Ideally &gt; 50 (REM: Rowcliffe et al., 2008; Wearn &amp; Glover-Kapfer, 2017)</v>
      </c>
      <c r="L218" s="5" t="s">
        <v>165</v>
      </c>
      <c r="M218" s="7" t="s">
        <v>990</v>
      </c>
      <c r="N218" s="7"/>
      <c r="O218" s="5" t="s">
        <v>163</v>
      </c>
      <c r="P218" s="5" t="s">
        <v>162</v>
      </c>
      <c r="Q218" s="3" t="s">
        <v>510</v>
      </c>
      <c r="R218" s="5" t="s">
        <v>995</v>
      </c>
      <c r="S218" s="5" t="s">
        <v>111</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510</v>
      </c>
      <c r="AR218" s="5" t="s">
        <v>164</v>
      </c>
      <c r="AS218" s="3" t="s">
        <v>977</v>
      </c>
      <c r="AT218" s="14" t="s">
        <v>605</v>
      </c>
    </row>
    <row r="219" spans="1:46" ht="15.75" hidden="1" customHeight="1" x14ac:dyDescent="0.25">
      <c r="A219" s="7" t="s">
        <v>455</v>
      </c>
      <c r="B219" s="7">
        <v>12</v>
      </c>
      <c r="C219" s="4">
        <v>24</v>
      </c>
      <c r="D219" s="5" t="s">
        <v>54</v>
      </c>
      <c r="E219" s="3" t="s">
        <v>108</v>
      </c>
      <c r="F219" s="3" t="s">
        <v>868</v>
      </c>
      <c r="G219" s="4" t="str">
        <f t="shared" si="10"/>
        <v>12.24</v>
      </c>
      <c r="H219" s="3" t="s">
        <v>510</v>
      </c>
      <c r="I219" s="5"/>
      <c r="J219" s="5" t="s">
        <v>350</v>
      </c>
      <c r="K219" s="3" t="str">
        <f t="shared" si="11"/>
        <v>Dependent on species' density (REM: Wearn &amp; Glover-Kapfer, 2017)</v>
      </c>
      <c r="L219" s="5" t="s">
        <v>349</v>
      </c>
      <c r="M219" s="5" t="s">
        <v>1098</v>
      </c>
      <c r="N219" s="5"/>
      <c r="O219" s="5" t="s">
        <v>47</v>
      </c>
      <c r="P219" s="5" t="s">
        <v>350</v>
      </c>
      <c r="Q219" s="3" t="s">
        <v>510</v>
      </c>
      <c r="R219" s="5" t="s">
        <v>510</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t="s">
        <v>47</v>
      </c>
      <c r="AP219" s="3"/>
      <c r="AQ219" s="5" t="s">
        <v>350</v>
      </c>
      <c r="AR219" s="5" t="s">
        <v>182</v>
      </c>
      <c r="AS219" s="3" t="s">
        <v>977</v>
      </c>
      <c r="AT219" s="14" t="s">
        <v>605</v>
      </c>
    </row>
    <row r="220" spans="1:46" ht="15.75" hidden="1" customHeight="1" x14ac:dyDescent="0.25">
      <c r="A220" s="7" t="s">
        <v>455</v>
      </c>
      <c r="B220" s="7">
        <v>12</v>
      </c>
      <c r="C220" s="4">
        <v>27</v>
      </c>
      <c r="D220" s="5" t="s">
        <v>54</v>
      </c>
      <c r="E220" s="3" t="s">
        <v>120</v>
      </c>
      <c r="F220" s="3" t="s">
        <v>879</v>
      </c>
      <c r="G220" s="4" t="str">
        <f t="shared" si="10"/>
        <v>12.27</v>
      </c>
      <c r="H220" s="3" t="s">
        <v>510</v>
      </c>
      <c r="I220" s="5"/>
      <c r="J220" s="5" t="s">
        <v>1090</v>
      </c>
      <c r="K220" s="3" t="str">
        <f t="shared" si="11"/>
        <v>Note: these recommendations are the same as REM (Moeller et al., 2023; Becker et al., 2022)</v>
      </c>
      <c r="L220" s="5" t="s">
        <v>111</v>
      </c>
      <c r="M220" s="5" t="s">
        <v>520</v>
      </c>
      <c r="N220" s="5"/>
      <c r="O220" s="3" t="s">
        <v>510</v>
      </c>
      <c r="P220" s="5" t="s">
        <v>1090</v>
      </c>
      <c r="Q220" s="3" t="s">
        <v>510</v>
      </c>
      <c r="R220" s="5" t="s">
        <v>520</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510</v>
      </c>
      <c r="AR220" s="5" t="s">
        <v>129</v>
      </c>
      <c r="AS220" s="3" t="s">
        <v>977</v>
      </c>
      <c r="AT220" s="14" t="s">
        <v>605</v>
      </c>
    </row>
    <row r="221" spans="1:46" ht="15.75" hidden="1" customHeight="1" x14ac:dyDescent="0.25">
      <c r="A221" s="7" t="s">
        <v>455</v>
      </c>
      <c r="B221" s="7">
        <v>12</v>
      </c>
      <c r="C221" s="4">
        <v>25</v>
      </c>
      <c r="D221" s="5" t="s">
        <v>54</v>
      </c>
      <c r="E221" s="3" t="s">
        <v>120</v>
      </c>
      <c r="F221" s="3" t="s">
        <v>877</v>
      </c>
      <c r="G221" s="4" t="str">
        <f t="shared" si="10"/>
        <v>12.25</v>
      </c>
      <c r="H221" s="3" t="s">
        <v>510</v>
      </c>
      <c r="I221" s="3"/>
      <c r="J221" s="5" t="s">
        <v>323</v>
      </c>
      <c r="K221" s="3" t="str">
        <f t="shared" si="11"/>
        <v>Ideally &lt; 12 months (Wearn &amp; Glover-Kapfer, 2017)</v>
      </c>
      <c r="L221" s="5" t="s">
        <v>321</v>
      </c>
      <c r="M221" s="7" t="s">
        <v>990</v>
      </c>
      <c r="N221" s="7"/>
      <c r="O221" s="5" t="s">
        <v>322</v>
      </c>
      <c r="P221" s="5" t="s">
        <v>323</v>
      </c>
      <c r="Q221" s="3" t="s">
        <v>510</v>
      </c>
      <c r="R221" s="5" t="s">
        <v>989</v>
      </c>
      <c r="S221" s="5" t="s">
        <v>111</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510</v>
      </c>
      <c r="AR221" s="5" t="s">
        <v>27</v>
      </c>
      <c r="AS221" s="3" t="s">
        <v>977</v>
      </c>
      <c r="AT221" s="14" t="s">
        <v>605</v>
      </c>
    </row>
    <row r="222" spans="1:46" ht="15.75" hidden="1" customHeight="1" x14ac:dyDescent="0.25">
      <c r="A222" s="7" t="s">
        <v>455</v>
      </c>
      <c r="B222" s="7">
        <v>12</v>
      </c>
      <c r="C222" s="4">
        <v>26</v>
      </c>
      <c r="D222" s="5" t="s">
        <v>54</v>
      </c>
      <c r="E222" s="3" t="s">
        <v>120</v>
      </c>
      <c r="F222" s="3" t="s">
        <v>878</v>
      </c>
      <c r="G222" s="4" t="str">
        <f t="shared" si="10"/>
        <v>12.26</v>
      </c>
      <c r="H222" s="3" t="s">
        <v>510</v>
      </c>
      <c r="I222" s="5"/>
      <c r="J222" s="5" t="s">
        <v>1138</v>
      </c>
      <c r="K222" s="3" t="str">
        <f t="shared" si="11"/>
        <v>&lt;b&gt;No maximum&lt;/b&gt; (Rowcliffe et al., 2008)</v>
      </c>
      <c r="L222" s="5" t="s">
        <v>308</v>
      </c>
      <c r="M222" s="5" t="s">
        <v>1021</v>
      </c>
      <c r="N222" s="3" t="b">
        <v>1</v>
      </c>
      <c r="O222" s="5" t="s">
        <v>309</v>
      </c>
      <c r="P222" s="5" t="s">
        <v>310</v>
      </c>
      <c r="Q222" s="3" t="s">
        <v>510</v>
      </c>
      <c r="R222" s="5" t="s">
        <v>989</v>
      </c>
      <c r="S222" s="5" t="s">
        <v>111</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510</v>
      </c>
      <c r="AR222" s="5" t="s">
        <v>307</v>
      </c>
      <c r="AS222" s="3" t="s">
        <v>977</v>
      </c>
      <c r="AT222" s="14" t="s">
        <v>605</v>
      </c>
    </row>
    <row r="223" spans="1:46" ht="15.75" hidden="1" customHeight="1" x14ac:dyDescent="0.25">
      <c r="A223" s="7" t="s">
        <v>455</v>
      </c>
      <c r="B223" s="7">
        <v>8</v>
      </c>
      <c r="C223" s="4">
        <v>1</v>
      </c>
      <c r="D223" s="3" t="s">
        <v>59</v>
      </c>
      <c r="E223" s="3" t="s">
        <v>31</v>
      </c>
      <c r="F223" s="3" t="s">
        <v>771</v>
      </c>
      <c r="G223" s="4" t="str">
        <f t="shared" si="10"/>
        <v>8.1</v>
      </c>
      <c r="H223" s="3" t="s">
        <v>510</v>
      </c>
      <c r="I223" s="5"/>
      <c r="J223" s="5" t="s">
        <v>48</v>
      </c>
      <c r="K223" s="3" t="str">
        <f t="shared" si="11"/>
        <v>Systematic random (Sun et al., 2014; Clark, 2019; Clarke et al., 2023)</v>
      </c>
      <c r="L223" s="3" t="s">
        <v>48</v>
      </c>
      <c r="M223" s="5" t="s">
        <v>977</v>
      </c>
      <c r="N223" s="5"/>
      <c r="O223" s="3" t="s">
        <v>48</v>
      </c>
      <c r="P223" s="3" t="s">
        <v>48</v>
      </c>
      <c r="Q223" s="3" t="s">
        <v>510</v>
      </c>
      <c r="R223" s="5" t="s">
        <v>510</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510</v>
      </c>
      <c r="AR223" s="3" t="s">
        <v>58</v>
      </c>
      <c r="AS223" s="3" t="s">
        <v>977</v>
      </c>
      <c r="AT223" s="14" t="s">
        <v>605</v>
      </c>
    </row>
    <row r="224" spans="1:46" ht="15.75" hidden="1" customHeight="1" x14ac:dyDescent="0.25">
      <c r="A224" s="7" t="s">
        <v>455</v>
      </c>
      <c r="B224" s="7">
        <v>8</v>
      </c>
      <c r="C224" s="4">
        <v>2</v>
      </c>
      <c r="D224" s="3" t="s">
        <v>59</v>
      </c>
      <c r="E224" s="3" t="s">
        <v>31</v>
      </c>
      <c r="F224" s="3" t="s">
        <v>772</v>
      </c>
      <c r="G224" s="4" t="str">
        <f t="shared" si="10"/>
        <v>8.2</v>
      </c>
      <c r="H224" s="3" t="s">
        <v>510</v>
      </c>
      <c r="I224" s="5"/>
      <c r="J224" s="5" t="s">
        <v>148</v>
      </c>
      <c r="K224" s="3" t="str">
        <f t="shared" si="11"/>
        <v>Clustered (Sun et al., 2014; Clark, 2019; Clarke et al., 2023)</v>
      </c>
      <c r="L224" s="3" t="s">
        <v>148</v>
      </c>
      <c r="M224" s="5" t="s">
        <v>977</v>
      </c>
      <c r="N224" s="5"/>
      <c r="O224" s="3" t="s">
        <v>148</v>
      </c>
      <c r="P224" s="3" t="s">
        <v>148</v>
      </c>
      <c r="Q224" s="3" t="s">
        <v>510</v>
      </c>
      <c r="R224" s="5" t="s">
        <v>510</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510</v>
      </c>
      <c r="AR224" s="3" t="s">
        <v>58</v>
      </c>
      <c r="AS224" s="3" t="s">
        <v>977</v>
      </c>
      <c r="AT224" s="14" t="s">
        <v>605</v>
      </c>
    </row>
    <row r="225" spans="1:46" ht="15.75" hidden="1" customHeight="1" x14ac:dyDescent="0.25">
      <c r="A225" s="7" t="s">
        <v>455</v>
      </c>
      <c r="B225" s="7">
        <v>8</v>
      </c>
      <c r="C225" s="4">
        <v>3</v>
      </c>
      <c r="D225" s="7" t="s">
        <v>59</v>
      </c>
      <c r="E225" s="7" t="s">
        <v>113</v>
      </c>
      <c r="F225" s="3" t="s">
        <v>781</v>
      </c>
      <c r="G225" s="4" t="str">
        <f t="shared" si="10"/>
        <v>8.3</v>
      </c>
      <c r="H225" s="3" t="s">
        <v>510</v>
      </c>
      <c r="I225" s="5"/>
      <c r="J225" s="5" t="s">
        <v>112</v>
      </c>
      <c r="K225" s="3" t="str">
        <f t="shared" si="11"/>
        <v>No recommendation (NA)</v>
      </c>
      <c r="L225" s="7" t="s">
        <v>112</v>
      </c>
      <c r="M225" s="5" t="s">
        <v>987</v>
      </c>
      <c r="N225" s="5"/>
      <c r="O225" s="3" t="s">
        <v>510</v>
      </c>
      <c r="P225" s="7" t="s">
        <v>112</v>
      </c>
      <c r="Q225" s="3" t="s">
        <v>510</v>
      </c>
      <c r="R225" s="5" t="s">
        <v>510</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510</v>
      </c>
      <c r="AR225" s="7" t="s">
        <v>28</v>
      </c>
      <c r="AS225" s="3" t="s">
        <v>977</v>
      </c>
      <c r="AT225" s="14" t="s">
        <v>605</v>
      </c>
    </row>
    <row r="226" spans="1:46" ht="15.75" hidden="1" customHeight="1" x14ac:dyDescent="0.25">
      <c r="A226" s="7" t="s">
        <v>455</v>
      </c>
      <c r="B226" s="7">
        <v>8</v>
      </c>
      <c r="C226" s="4">
        <v>4</v>
      </c>
      <c r="D226" s="3" t="s">
        <v>59</v>
      </c>
      <c r="E226" s="3" t="s">
        <v>116</v>
      </c>
      <c r="F226" s="3" t="s">
        <v>773</v>
      </c>
      <c r="G226" s="4" t="str">
        <f t="shared" si="10"/>
        <v>8.4</v>
      </c>
      <c r="H226" s="3" t="s">
        <v>510</v>
      </c>
      <c r="I226" s="5"/>
      <c r="J226" s="5" t="s">
        <v>137</v>
      </c>
      <c r="K226" s="3" t="str">
        <f t="shared" si="11"/>
        <v>Close enough that individuals will be detected at multiple locations (Royle et al., 2009; Clarke et al., 2023)</v>
      </c>
      <c r="L226" s="3" t="s">
        <v>137</v>
      </c>
      <c r="M226" s="5"/>
      <c r="N226" s="5"/>
      <c r="O226" s="3" t="s">
        <v>510</v>
      </c>
      <c r="P226" s="3" t="s">
        <v>137</v>
      </c>
      <c r="Q226" s="3" t="s">
        <v>510</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137</v>
      </c>
      <c r="AR226" s="3" t="s">
        <v>136</v>
      </c>
      <c r="AS226" s="3" t="s">
        <v>977</v>
      </c>
      <c r="AT226" s="14" t="s">
        <v>605</v>
      </c>
    </row>
    <row r="227" spans="1:46" ht="15.75" hidden="1" customHeight="1" x14ac:dyDescent="0.25">
      <c r="A227" s="7" t="s">
        <v>455</v>
      </c>
      <c r="B227" s="7">
        <v>8</v>
      </c>
      <c r="C227" s="4">
        <v>5</v>
      </c>
      <c r="D227" s="3" t="s">
        <v>59</v>
      </c>
      <c r="E227" s="3" t="s">
        <v>115</v>
      </c>
      <c r="F227" s="3" t="s">
        <v>776</v>
      </c>
      <c r="G227" s="4" t="str">
        <f t="shared" si="10"/>
        <v>8.5</v>
      </c>
      <c r="H227" s="3" t="s">
        <v>430</v>
      </c>
      <c r="I227" s="3"/>
      <c r="J227" s="5" t="s">
        <v>1143</v>
      </c>
      <c r="K227" s="3" t="str">
        <f t="shared" si="11"/>
        <v>&lt;b&gt;≥ 30 (precision is dependent on number of marked individuals in a population) (minumum)&lt;/b&gt; (Burgar, 2021; Burgar, personal communication, April 23, 2023)</v>
      </c>
      <c r="L227" s="3" t="s">
        <v>249</v>
      </c>
      <c r="M227" s="3" t="s">
        <v>145</v>
      </c>
      <c r="N227" s="3" t="b">
        <v>1</v>
      </c>
      <c r="O227" s="3" t="s">
        <v>240</v>
      </c>
      <c r="P227" s="3" t="s">
        <v>982</v>
      </c>
      <c r="Q227" s="3" t="s">
        <v>510</v>
      </c>
      <c r="R227" s="5" t="s">
        <v>979</v>
      </c>
      <c r="S227" s="3"/>
      <c r="T227" s="3"/>
      <c r="U227" s="3"/>
      <c r="V227" s="3"/>
      <c r="W227" s="3"/>
      <c r="X227" s="3"/>
      <c r="Y227" s="3"/>
      <c r="Z227" s="3"/>
      <c r="AA227" s="3"/>
      <c r="AB227" s="3"/>
      <c r="AC227" s="3"/>
      <c r="AD227" s="3"/>
      <c r="AE227" s="3"/>
      <c r="AF227" s="3"/>
      <c r="AG227" s="3"/>
      <c r="AH227" s="3"/>
      <c r="AI227" s="3" t="s">
        <v>599</v>
      </c>
      <c r="AJ227" s="3"/>
      <c r="AK227" s="3"/>
      <c r="AL227" s="3"/>
      <c r="AM227" s="3"/>
      <c r="AN227" s="3"/>
      <c r="AO227" s="3"/>
      <c r="AP227" s="3"/>
      <c r="AQ227" s="3" t="s">
        <v>249</v>
      </c>
      <c r="AR227" s="3" t="s">
        <v>170</v>
      </c>
      <c r="AS227" s="3" t="s">
        <v>977</v>
      </c>
      <c r="AT227" s="14" t="s">
        <v>605</v>
      </c>
    </row>
    <row r="228" spans="1:46" s="12" customFormat="1" ht="15.75" hidden="1" customHeight="1" x14ac:dyDescent="0.25">
      <c r="A228" s="7" t="s">
        <v>455</v>
      </c>
      <c r="B228" s="7">
        <v>8</v>
      </c>
      <c r="C228" s="4">
        <v>6</v>
      </c>
      <c r="D228" s="3" t="s">
        <v>59</v>
      </c>
      <c r="E228" s="3" t="s">
        <v>115</v>
      </c>
      <c r="F228" s="3" t="s">
        <v>777</v>
      </c>
      <c r="G228" s="4" t="str">
        <f t="shared" si="10"/>
        <v>8.6</v>
      </c>
      <c r="H228" s="3" t="s">
        <v>616</v>
      </c>
      <c r="I228" s="3"/>
      <c r="J228" s="5" t="s">
        <v>981</v>
      </c>
      <c r="K228" s="3" t="str">
        <f t="shared" si="11"/>
        <v>≥ 30 (Tobler &amp; Powell, 2013; Wearn &amp; Glover-Kapfer, 2017)</v>
      </c>
      <c r="L228" s="3" t="s">
        <v>246</v>
      </c>
      <c r="M228" s="5"/>
      <c r="N228" s="5"/>
      <c r="O228" s="3" t="s">
        <v>240</v>
      </c>
      <c r="P228" s="3" t="s">
        <v>981</v>
      </c>
      <c r="Q228" s="3" t="s">
        <v>980</v>
      </c>
      <c r="R228" s="5" t="s">
        <v>979</v>
      </c>
      <c r="S228" s="3"/>
      <c r="T228" s="3"/>
      <c r="U228" s="3"/>
      <c r="V228" s="3" t="s">
        <v>12</v>
      </c>
      <c r="W228" s="3"/>
      <c r="X228" s="3"/>
      <c r="Y228" s="3"/>
      <c r="Z228" s="3"/>
      <c r="AA228" s="3"/>
      <c r="AB228" s="3"/>
      <c r="AC228" s="3"/>
      <c r="AD228" s="3"/>
      <c r="AE228" s="3"/>
      <c r="AF228" s="3"/>
      <c r="AG228" s="3"/>
      <c r="AH228" s="3"/>
      <c r="AI228" s="3"/>
      <c r="AJ228" s="3"/>
      <c r="AK228" s="3"/>
      <c r="AL228" s="3"/>
      <c r="AM228" s="3"/>
      <c r="AN228" s="3"/>
      <c r="AO228" s="5"/>
      <c r="AP228" s="5"/>
      <c r="AQ228" s="5" t="s">
        <v>510</v>
      </c>
      <c r="AR228" s="3" t="s">
        <v>153</v>
      </c>
      <c r="AS228" s="3" t="s">
        <v>977</v>
      </c>
      <c r="AT228" s="14" t="s">
        <v>605</v>
      </c>
    </row>
    <row r="229" spans="1:46" ht="15.75" hidden="1" customHeight="1" x14ac:dyDescent="0.25">
      <c r="A229" s="7" t="s">
        <v>455</v>
      </c>
      <c r="B229" s="7">
        <v>8</v>
      </c>
      <c r="C229" s="4">
        <v>7</v>
      </c>
      <c r="D229" s="3" t="s">
        <v>59</v>
      </c>
      <c r="E229" s="3" t="s">
        <v>115</v>
      </c>
      <c r="F229" s="3" t="s">
        <v>778</v>
      </c>
      <c r="G229" s="4" t="str">
        <f t="shared" si="10"/>
        <v>8.7</v>
      </c>
      <c r="H229" s="3" t="s">
        <v>612</v>
      </c>
      <c r="I229" s="3"/>
      <c r="J229" s="5" t="s">
        <v>1000</v>
      </c>
      <c r="K229" s="3" t="str">
        <f t="shared" si="11"/>
        <v>&gt; 60 (Tobler &amp; Powell, 2013; Wearn &amp; Glover-Kapfer, 2017)</v>
      </c>
      <c r="L229" s="3" t="s">
        <v>230</v>
      </c>
      <c r="M229" s="3"/>
      <c r="N229" s="3"/>
      <c r="O229" s="3" t="s">
        <v>228</v>
      </c>
      <c r="P229" s="3" t="s">
        <v>1000</v>
      </c>
      <c r="Q229" s="3" t="s">
        <v>999</v>
      </c>
      <c r="R229" s="5" t="s">
        <v>979</v>
      </c>
      <c r="S229" s="3"/>
      <c r="T229" s="3"/>
      <c r="U229" s="3"/>
      <c r="V229" s="3" t="s">
        <v>12</v>
      </c>
      <c r="W229" s="3"/>
      <c r="X229" s="3"/>
      <c r="Y229" s="3"/>
      <c r="Z229" s="3"/>
      <c r="AA229" s="3"/>
      <c r="AB229" s="3"/>
      <c r="AC229" s="3"/>
      <c r="AD229" s="3"/>
      <c r="AE229" s="3"/>
      <c r="AF229" s="3"/>
      <c r="AG229" s="3"/>
      <c r="AH229" s="3"/>
      <c r="AI229" s="3"/>
      <c r="AJ229" s="3"/>
      <c r="AK229" s="3"/>
      <c r="AL229" s="3"/>
      <c r="AM229" s="3"/>
      <c r="AN229" s="3"/>
      <c r="AO229" s="3"/>
      <c r="AP229" s="3"/>
      <c r="AQ229" s="5" t="s">
        <v>510</v>
      </c>
      <c r="AR229" s="3" t="s">
        <v>153</v>
      </c>
      <c r="AS229" s="3" t="s">
        <v>977</v>
      </c>
      <c r="AT229" s="14" t="s">
        <v>605</v>
      </c>
    </row>
    <row r="230" spans="1:46" ht="15.75" hidden="1" customHeight="1" x14ac:dyDescent="0.25">
      <c r="A230" s="48" t="s">
        <v>455</v>
      </c>
      <c r="B230" s="48">
        <v>8</v>
      </c>
      <c r="C230" s="25">
        <v>9</v>
      </c>
      <c r="D230" s="10" t="s">
        <v>59</v>
      </c>
      <c r="E230" s="10" t="s">
        <v>115</v>
      </c>
      <c r="F230" s="10" t="s">
        <v>780</v>
      </c>
      <c r="G230" s="25" t="str">
        <f t="shared" si="10"/>
        <v>8.9</v>
      </c>
      <c r="H230" s="10" t="s">
        <v>510</v>
      </c>
      <c r="I230" s="11"/>
      <c r="J230" s="11" t="s">
        <v>510</v>
      </c>
      <c r="K230" s="10" t="str">
        <f t="shared" si="11"/>
        <v>NULL (NA)</v>
      </c>
      <c r="L230" s="10" t="s">
        <v>28</v>
      </c>
      <c r="M230" s="11"/>
      <c r="N230" s="11"/>
      <c r="O230" s="10" t="s">
        <v>510</v>
      </c>
      <c r="P230" s="59" t="s">
        <v>510</v>
      </c>
      <c r="Q230" s="10" t="s">
        <v>510</v>
      </c>
      <c r="R230" s="11" t="s">
        <v>979</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510</v>
      </c>
      <c r="AR230" s="10" t="s">
        <v>28</v>
      </c>
      <c r="AS230" s="10" t="s">
        <v>977</v>
      </c>
      <c r="AT230" s="58" t="s">
        <v>605</v>
      </c>
    </row>
    <row r="231" spans="1:46" ht="15.75" hidden="1" customHeight="1" x14ac:dyDescent="0.25">
      <c r="A231" s="7" t="s">
        <v>455</v>
      </c>
      <c r="B231" s="7">
        <v>8</v>
      </c>
      <c r="C231" s="4">
        <v>10</v>
      </c>
      <c r="D231" s="5" t="s">
        <v>59</v>
      </c>
      <c r="E231" s="3" t="s">
        <v>108</v>
      </c>
      <c r="F231" s="3" t="s">
        <v>774</v>
      </c>
      <c r="G231" s="4" t="str">
        <f t="shared" si="10"/>
        <v>8.10</v>
      </c>
      <c r="H231" s="3" t="s">
        <v>430</v>
      </c>
      <c r="I231" s="3"/>
      <c r="J231" s="5" t="s">
        <v>1142</v>
      </c>
      <c r="K231" s="3" t="str">
        <f t="shared" si="11"/>
        <v>&lt;b&gt;≥ 30 (minumum)&lt;/b&gt; (Burgar et al., 2018; Sun et al., 2022)</v>
      </c>
      <c r="L231" s="5" t="s">
        <v>389</v>
      </c>
      <c r="M231" s="3" t="s">
        <v>145</v>
      </c>
      <c r="N231" s="3" t="b">
        <v>1</v>
      </c>
      <c r="O231" s="5">
        <v>30</v>
      </c>
      <c r="P231" s="5" t="s">
        <v>996</v>
      </c>
      <c r="Q231" s="3" t="s">
        <v>510</v>
      </c>
      <c r="R231" s="5" t="s">
        <v>995</v>
      </c>
      <c r="S231" s="5"/>
      <c r="T231" s="3"/>
      <c r="U231" s="3"/>
      <c r="V231" s="3"/>
      <c r="W231" s="3"/>
      <c r="X231" s="3"/>
      <c r="Y231" s="3"/>
      <c r="Z231" s="3"/>
      <c r="AA231" s="3"/>
      <c r="AB231" s="3"/>
      <c r="AC231" s="3"/>
      <c r="AD231" s="3"/>
      <c r="AE231" s="3"/>
      <c r="AF231" s="3"/>
      <c r="AG231" s="3"/>
      <c r="AH231" s="3"/>
      <c r="AI231" s="3" t="s">
        <v>599</v>
      </c>
      <c r="AJ231" s="3"/>
      <c r="AK231" s="3"/>
      <c r="AL231" s="3"/>
      <c r="AM231" s="3"/>
      <c r="AN231" s="3"/>
      <c r="AO231" s="3"/>
      <c r="AP231" s="3"/>
      <c r="AQ231" s="5" t="s">
        <v>510</v>
      </c>
      <c r="AR231" s="5" t="s">
        <v>382</v>
      </c>
      <c r="AS231" s="3" t="s">
        <v>977</v>
      </c>
      <c r="AT231" s="14" t="s">
        <v>605</v>
      </c>
    </row>
    <row r="232" spans="1:46" ht="15.75" hidden="1" customHeight="1" x14ac:dyDescent="0.25">
      <c r="A232" s="7" t="s">
        <v>455</v>
      </c>
      <c r="B232" s="7">
        <v>8</v>
      </c>
      <c r="C232" s="4">
        <v>11</v>
      </c>
      <c r="D232" s="5" t="s">
        <v>59</v>
      </c>
      <c r="E232" s="3" t="s">
        <v>108</v>
      </c>
      <c r="F232" s="3" t="s">
        <v>775</v>
      </c>
      <c r="G232" s="4" t="str">
        <f t="shared" si="10"/>
        <v>8.11</v>
      </c>
      <c r="H232" s="3" t="s">
        <v>510</v>
      </c>
      <c r="I232" s="3"/>
      <c r="J232" s="5" t="s">
        <v>384</v>
      </c>
      <c r="K232" s="3" t="str">
        <f t="shared" si="11"/>
        <v>Ideally 60 (but will depend on detection probability and resight data) (Burgar et al., 2018; Sun et al., 2022)</v>
      </c>
      <c r="L232" s="5" t="s">
        <v>384</v>
      </c>
      <c r="M232" s="7" t="s">
        <v>990</v>
      </c>
      <c r="N232" s="7"/>
      <c r="O232" s="5">
        <v>60</v>
      </c>
      <c r="P232" s="5" t="s">
        <v>384</v>
      </c>
      <c r="Q232" s="3" t="s">
        <v>510</v>
      </c>
      <c r="R232" s="5" t="s">
        <v>995</v>
      </c>
      <c r="S232" s="5"/>
      <c r="T232" s="3"/>
      <c r="U232" s="3"/>
      <c r="V232" s="3"/>
      <c r="W232" s="3"/>
      <c r="X232" s="3"/>
      <c r="Y232" s="3"/>
      <c r="Z232" s="3"/>
      <c r="AA232" s="3"/>
      <c r="AB232" s="3"/>
      <c r="AC232" s="3"/>
      <c r="AD232" s="3"/>
      <c r="AE232" s="3"/>
      <c r="AF232" s="3"/>
      <c r="AG232" s="3"/>
      <c r="AH232" s="3"/>
      <c r="AI232" s="3"/>
      <c r="AJ232" s="3"/>
      <c r="AK232" s="3"/>
      <c r="AL232" s="3"/>
      <c r="AM232" s="3"/>
      <c r="AN232" s="3"/>
      <c r="AO232" s="3" t="s">
        <v>47</v>
      </c>
      <c r="AP232" s="3"/>
      <c r="AQ232" s="5" t="s">
        <v>510</v>
      </c>
      <c r="AR232" s="5" t="s">
        <v>382</v>
      </c>
      <c r="AS232" s="3" t="s">
        <v>977</v>
      </c>
      <c r="AT232" s="14" t="s">
        <v>605</v>
      </c>
    </row>
    <row r="233" spans="1:46" ht="15.75" hidden="1" customHeight="1" x14ac:dyDescent="0.25">
      <c r="A233" s="7" t="s">
        <v>455</v>
      </c>
      <c r="B233" s="7">
        <v>8</v>
      </c>
      <c r="C233" s="4">
        <v>12</v>
      </c>
      <c r="D233" s="26" t="s">
        <v>59</v>
      </c>
      <c r="E233" s="8" t="s">
        <v>120</v>
      </c>
      <c r="F233" s="3" t="s">
        <v>782</v>
      </c>
      <c r="G233" s="4" t="str">
        <f t="shared" si="10"/>
        <v>8.12</v>
      </c>
      <c r="H233" s="3" t="s">
        <v>429</v>
      </c>
      <c r="I233" s="26"/>
      <c r="J233" s="5" t="s">
        <v>1141</v>
      </c>
      <c r="K233" s="3" t="str">
        <f t="shared" si="11"/>
        <v>&lt;b&gt;≥ 1 month per survey (presuming multiple surveys completed) (minumum)&lt;/b&gt; (Burgar et al., 2018; Burgar, personal communication, April 23, 2023)</v>
      </c>
      <c r="L233" s="26" t="s">
        <v>290</v>
      </c>
      <c r="M233" s="3" t="s">
        <v>145</v>
      </c>
      <c r="N233" s="3" t="b">
        <v>1</v>
      </c>
      <c r="O233" s="26" t="s">
        <v>286</v>
      </c>
      <c r="P233" s="26" t="s">
        <v>993</v>
      </c>
      <c r="Q233" s="3" t="s">
        <v>510</v>
      </c>
      <c r="R233" s="5" t="s">
        <v>992</v>
      </c>
      <c r="S233" s="26"/>
      <c r="T233" s="3"/>
      <c r="U233" s="3"/>
      <c r="V233" s="3"/>
      <c r="W233" s="3"/>
      <c r="X233" s="3" t="s">
        <v>991</v>
      </c>
      <c r="Y233" s="3"/>
      <c r="Z233" s="3"/>
      <c r="AA233" s="3"/>
      <c r="AB233" s="3"/>
      <c r="AC233" s="3"/>
      <c r="AD233" s="3"/>
      <c r="AE233" s="3"/>
      <c r="AF233" s="3"/>
      <c r="AG233" s="3"/>
      <c r="AH233" s="3"/>
      <c r="AI233" s="3"/>
      <c r="AJ233" s="3"/>
      <c r="AK233" s="3"/>
      <c r="AL233" s="3"/>
      <c r="AM233" s="3"/>
      <c r="AN233" s="3"/>
      <c r="AO233" s="26"/>
      <c r="AP233" s="26"/>
      <c r="AQ233" s="26" t="s">
        <v>290</v>
      </c>
      <c r="AR233" s="26" t="s">
        <v>194</v>
      </c>
      <c r="AS233" s="3" t="s">
        <v>977</v>
      </c>
      <c r="AT233" s="14" t="s">
        <v>605</v>
      </c>
    </row>
    <row r="234" spans="1:46" ht="15.75" hidden="1" customHeight="1" x14ac:dyDescent="0.25">
      <c r="A234" s="7" t="s">
        <v>455</v>
      </c>
      <c r="B234" s="7">
        <v>8</v>
      </c>
      <c r="C234" s="4">
        <v>13</v>
      </c>
      <c r="D234" s="5" t="s">
        <v>59</v>
      </c>
      <c r="E234" s="3" t="s">
        <v>120</v>
      </c>
      <c r="F234" s="3" t="s">
        <v>783</v>
      </c>
      <c r="G234" s="4" t="str">
        <f t="shared" si="10"/>
        <v>8.13</v>
      </c>
      <c r="H234" s="3" t="s">
        <v>510</v>
      </c>
      <c r="I234" s="3"/>
      <c r="J234" s="5" t="s">
        <v>198</v>
      </c>
      <c r="K234" s="3" t="str">
        <f t="shared" si="11"/>
        <v>Ideally &gt; 12 months (based on minimum for SCR) (Burgar et al., 2018; Burgar, personal communication, April 23, 2023)</v>
      </c>
      <c r="L234" s="5" t="s">
        <v>198</v>
      </c>
      <c r="M234" s="7" t="s">
        <v>990</v>
      </c>
      <c r="N234" s="7"/>
      <c r="O234" s="5" t="s">
        <v>196</v>
      </c>
      <c r="P234" s="5" t="s">
        <v>198</v>
      </c>
      <c r="Q234" s="3" t="s">
        <v>510</v>
      </c>
      <c r="R234" s="5" t="s">
        <v>989</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198</v>
      </c>
      <c r="AR234" s="5" t="s">
        <v>194</v>
      </c>
      <c r="AS234" s="3" t="s">
        <v>977</v>
      </c>
      <c r="AT234" s="14" t="s">
        <v>605</v>
      </c>
    </row>
    <row r="235" spans="1:46" ht="15.75" hidden="1" customHeight="1" x14ac:dyDescent="0.25">
      <c r="A235" s="7" t="s">
        <v>455</v>
      </c>
      <c r="B235" s="7">
        <v>8</v>
      </c>
      <c r="C235" s="4">
        <v>14</v>
      </c>
      <c r="D235" s="5" t="s">
        <v>59</v>
      </c>
      <c r="E235" s="3" t="s">
        <v>120</v>
      </c>
      <c r="F235" s="3" t="s">
        <v>784</v>
      </c>
      <c r="G235" s="4" t="str">
        <f t="shared" si="10"/>
        <v>8.14</v>
      </c>
      <c r="H235" s="3" t="s">
        <v>510</v>
      </c>
      <c r="I235" s="3"/>
      <c r="J235" s="5" t="s">
        <v>276</v>
      </c>
      <c r="K235" s="3" t="str">
        <f t="shared" si="11"/>
        <v>Ideally 1-3 months (depending on time required to maximize detections while minimizing the violation of "population closure" assumption) (Burgar et al., 2018; Burgar, personal communication, April 23, 2023)</v>
      </c>
      <c r="L235" s="5" t="s">
        <v>276</v>
      </c>
      <c r="M235" s="7" t="s">
        <v>990</v>
      </c>
      <c r="N235" s="7"/>
      <c r="O235" s="5" t="s">
        <v>274</v>
      </c>
      <c r="P235" s="5" t="s">
        <v>276</v>
      </c>
      <c r="Q235" s="3" t="s">
        <v>510</v>
      </c>
      <c r="R235" s="5" t="s">
        <v>989</v>
      </c>
      <c r="S235" s="5"/>
      <c r="T235" s="3"/>
      <c r="U235" s="3"/>
      <c r="V235" s="3"/>
      <c r="W235" s="3"/>
      <c r="X235" s="3"/>
      <c r="Y235" s="3"/>
      <c r="Z235" s="3"/>
      <c r="AA235" s="3"/>
      <c r="AB235" s="3"/>
      <c r="AC235" s="3"/>
      <c r="AD235" s="3"/>
      <c r="AE235" s="3"/>
      <c r="AF235" s="3"/>
      <c r="AG235" s="3"/>
      <c r="AH235" s="3"/>
      <c r="AI235" s="3"/>
      <c r="AJ235" s="3"/>
      <c r="AK235" s="3"/>
      <c r="AL235" s="3"/>
      <c r="AM235" s="3"/>
      <c r="AN235" s="3"/>
      <c r="AO235" s="3" t="s">
        <v>47</v>
      </c>
      <c r="AP235" s="3"/>
      <c r="AQ235" s="5" t="s">
        <v>276</v>
      </c>
      <c r="AR235" s="5" t="s">
        <v>194</v>
      </c>
      <c r="AS235" s="3" t="s">
        <v>977</v>
      </c>
      <c r="AT235" s="14" t="s">
        <v>605</v>
      </c>
    </row>
    <row r="236" spans="1:46" ht="15.75" hidden="1" customHeight="1" x14ac:dyDescent="0.25">
      <c r="A236" s="7" t="s">
        <v>455</v>
      </c>
      <c r="B236" s="7">
        <v>6</v>
      </c>
      <c r="C236" s="4">
        <v>1</v>
      </c>
      <c r="D236" s="3" t="s">
        <v>71</v>
      </c>
      <c r="E236" s="3" t="s">
        <v>31</v>
      </c>
      <c r="F236" s="3" t="s">
        <v>736</v>
      </c>
      <c r="G236" s="4" t="str">
        <f t="shared" si="10"/>
        <v>6.1</v>
      </c>
      <c r="H236" s="3" t="s">
        <v>510</v>
      </c>
      <c r="I236" s="5"/>
      <c r="J236" s="5" t="s">
        <v>103</v>
      </c>
      <c r="K236" s="3" t="str">
        <f t="shared" si="11"/>
        <v>Paired (Rovero et al., 2013; Wearn &amp; Glover-Kapfer, 2017)</v>
      </c>
      <c r="L236" s="3" t="s">
        <v>103</v>
      </c>
      <c r="M236" s="5" t="s">
        <v>977</v>
      </c>
      <c r="N236" s="5"/>
      <c r="O236" s="3" t="s">
        <v>103</v>
      </c>
      <c r="P236" s="3" t="s">
        <v>103</v>
      </c>
      <c r="Q236" s="3" t="s">
        <v>510</v>
      </c>
      <c r="R236" s="5" t="s">
        <v>510</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510</v>
      </c>
      <c r="AR236" s="3" t="s">
        <v>89</v>
      </c>
      <c r="AS236" s="3" t="s">
        <v>977</v>
      </c>
      <c r="AT236" s="14" t="s">
        <v>605</v>
      </c>
    </row>
    <row r="237" spans="1:46" ht="15.75" hidden="1" customHeight="1" x14ac:dyDescent="0.25">
      <c r="A237" s="52" t="s">
        <v>455</v>
      </c>
      <c r="B237" s="52">
        <v>6</v>
      </c>
      <c r="C237" s="51">
        <v>2</v>
      </c>
      <c r="D237" s="49" t="s">
        <v>71</v>
      </c>
      <c r="E237" s="49" t="s">
        <v>31</v>
      </c>
      <c r="F237" s="49" t="s">
        <v>737</v>
      </c>
      <c r="G237" s="51" t="str">
        <f t="shared" si="10"/>
        <v>6.2</v>
      </c>
      <c r="H237" s="3" t="s">
        <v>510</v>
      </c>
      <c r="I237" s="50"/>
      <c r="J237" s="50" t="s">
        <v>148</v>
      </c>
      <c r="K237" s="3" t="str">
        <f t="shared" si="11"/>
        <v>Clustered (Sun et al., 2014; Wearn &amp; Glover-Kapfer, 2017)</v>
      </c>
      <c r="L237" s="49" t="s">
        <v>148</v>
      </c>
      <c r="M237" s="50" t="s">
        <v>977</v>
      </c>
      <c r="N237" s="50"/>
      <c r="O237" s="49" t="s">
        <v>148</v>
      </c>
      <c r="P237" s="49" t="s">
        <v>148</v>
      </c>
      <c r="Q237" s="49" t="s">
        <v>510</v>
      </c>
      <c r="R237" s="50" t="s">
        <v>510</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510</v>
      </c>
      <c r="AR237" s="49" t="s">
        <v>150</v>
      </c>
      <c r="AS237" s="49" t="s">
        <v>977</v>
      </c>
      <c r="AT237" s="14" t="s">
        <v>605</v>
      </c>
    </row>
    <row r="238" spans="1:46" ht="15.75" hidden="1" customHeight="1" x14ac:dyDescent="0.25">
      <c r="A238" s="7" t="s">
        <v>455</v>
      </c>
      <c r="B238" s="7">
        <v>6</v>
      </c>
      <c r="C238" s="4">
        <v>3</v>
      </c>
      <c r="D238" s="3" t="s">
        <v>71</v>
      </c>
      <c r="E238" s="3" t="s">
        <v>31</v>
      </c>
      <c r="F238" s="3" t="s">
        <v>738</v>
      </c>
      <c r="G238" s="4" t="str">
        <f t="shared" si="10"/>
        <v>6.3</v>
      </c>
      <c r="H238" s="3" t="s">
        <v>510</v>
      </c>
      <c r="I238" s="5"/>
      <c r="J238" s="5" t="s">
        <v>65</v>
      </c>
      <c r="K238" s="3" t="str">
        <f t="shared" si="11"/>
        <v>Systematic (Clarke et al., 2023)</v>
      </c>
      <c r="L238" s="3" t="s">
        <v>65</v>
      </c>
      <c r="M238" s="5" t="s">
        <v>977</v>
      </c>
      <c r="N238" s="5"/>
      <c r="O238" s="3" t="s">
        <v>65</v>
      </c>
      <c r="P238" s="3" t="s">
        <v>65</v>
      </c>
      <c r="Q238" s="3" t="s">
        <v>510</v>
      </c>
      <c r="R238" s="5" t="s">
        <v>510</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510</v>
      </c>
      <c r="AR238" s="3" t="s">
        <v>60</v>
      </c>
      <c r="AS238" s="3" t="s">
        <v>977</v>
      </c>
      <c r="AT238" s="14" t="s">
        <v>605</v>
      </c>
    </row>
    <row r="239" spans="1:46" ht="15.75" hidden="1" customHeight="1" x14ac:dyDescent="0.25">
      <c r="A239" s="7" t="s">
        <v>455</v>
      </c>
      <c r="B239" s="7">
        <v>6</v>
      </c>
      <c r="C239" s="4">
        <v>4</v>
      </c>
      <c r="D239" s="7" t="s">
        <v>71</v>
      </c>
      <c r="E239" s="7" t="s">
        <v>113</v>
      </c>
      <c r="F239" s="3" t="s">
        <v>750</v>
      </c>
      <c r="G239" s="4" t="str">
        <f t="shared" si="10"/>
        <v>6.4</v>
      </c>
      <c r="H239" s="3" t="s">
        <v>644</v>
      </c>
      <c r="I239" s="7"/>
      <c r="J239" s="5" t="s">
        <v>339</v>
      </c>
      <c r="K239" s="3" t="str">
        <f t="shared" si="11"/>
        <v>Enough for 20-50 recaptures (Efford, 2004; Noss et al., 2012; Wearn &amp; Glover-Kapfer, 2017)</v>
      </c>
      <c r="L239" s="7" t="s">
        <v>339</v>
      </c>
      <c r="M239" s="5" t="s">
        <v>1010</v>
      </c>
      <c r="N239" s="5"/>
      <c r="O239" s="7" t="s">
        <v>47</v>
      </c>
      <c r="P239" s="7" t="s">
        <v>339</v>
      </c>
      <c r="Q239" s="3" t="s">
        <v>510</v>
      </c>
      <c r="R239" s="5" t="s">
        <v>1009</v>
      </c>
      <c r="S239" s="7"/>
      <c r="T239" s="3"/>
      <c r="U239" s="3"/>
      <c r="V239" s="3"/>
      <c r="W239" s="3"/>
      <c r="X239" s="3"/>
      <c r="Y239" s="3"/>
      <c r="Z239" s="3"/>
      <c r="AA239" s="3"/>
      <c r="AB239" s="3"/>
      <c r="AC239" s="3"/>
      <c r="AD239" s="3"/>
      <c r="AE239" s="3"/>
      <c r="AF239" s="3"/>
      <c r="AG239" s="3"/>
      <c r="AH239" s="3"/>
      <c r="AI239" s="3"/>
      <c r="AJ239" s="3"/>
      <c r="AK239" s="3" t="s">
        <v>494</v>
      </c>
      <c r="AL239" s="3"/>
      <c r="AM239" s="3"/>
      <c r="AN239" s="3" t="s">
        <v>487</v>
      </c>
      <c r="AO239" s="5"/>
      <c r="AP239" s="5"/>
      <c r="AQ239" s="7" t="s">
        <v>339</v>
      </c>
      <c r="AR239" s="7" t="s">
        <v>139</v>
      </c>
      <c r="AS239" s="3" t="s">
        <v>977</v>
      </c>
      <c r="AT239" s="14" t="s">
        <v>605</v>
      </c>
    </row>
    <row r="240" spans="1:46" ht="15.75" hidden="1" customHeight="1" x14ac:dyDescent="0.25">
      <c r="A240" s="7" t="s">
        <v>455</v>
      </c>
      <c r="B240" s="7">
        <v>6</v>
      </c>
      <c r="C240" s="4">
        <v>5</v>
      </c>
      <c r="D240" s="7" t="s">
        <v>71</v>
      </c>
      <c r="E240" s="7" t="s">
        <v>113</v>
      </c>
      <c r="F240" s="3" t="s">
        <v>751</v>
      </c>
      <c r="G240" s="4" t="str">
        <f t="shared" si="10"/>
        <v>6.5</v>
      </c>
      <c r="H240" s="3" t="s">
        <v>510</v>
      </c>
      <c r="I240" s="5"/>
      <c r="J240" s="5" t="s">
        <v>986</v>
      </c>
      <c r="K240" s="3" t="str">
        <f t="shared" si="11"/>
        <v>&gt; 1000 (Wearn &amp; Glover-Kapfer, 2017)</v>
      </c>
      <c r="L240" s="7" t="s">
        <v>199</v>
      </c>
      <c r="M240" s="7"/>
      <c r="N240" s="7"/>
      <c r="O240" s="7" t="s">
        <v>202</v>
      </c>
      <c r="P240" s="7" t="s">
        <v>986</v>
      </c>
      <c r="Q240" s="7" t="s">
        <v>190</v>
      </c>
      <c r="R240" s="5" t="s">
        <v>979</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510</v>
      </c>
      <c r="AR240" s="7" t="s">
        <v>27</v>
      </c>
      <c r="AS240" s="3" t="s">
        <v>977</v>
      </c>
      <c r="AT240" s="14" t="s">
        <v>605</v>
      </c>
    </row>
    <row r="241" spans="1:46" ht="15.75" hidden="1" customHeight="1" x14ac:dyDescent="0.25">
      <c r="A241" s="7" t="s">
        <v>455</v>
      </c>
      <c r="B241" s="7">
        <v>6</v>
      </c>
      <c r="C241" s="4">
        <v>6</v>
      </c>
      <c r="D241" s="7" t="s">
        <v>71</v>
      </c>
      <c r="E241" s="7" t="s">
        <v>113</v>
      </c>
      <c r="F241" s="3" t="s">
        <v>752</v>
      </c>
      <c r="G241" s="4" t="str">
        <f t="shared" si="10"/>
        <v>6.6</v>
      </c>
      <c r="H241" s="3" t="s">
        <v>635</v>
      </c>
      <c r="I241" s="7"/>
      <c r="J241" s="5" t="s">
        <v>985</v>
      </c>
      <c r="K241" s="3" t="str">
        <f t="shared" si="11"/>
        <v>&gt; 1200 (Wearn &amp; Glover-Kapfer, 2017)</v>
      </c>
      <c r="L241" s="7" t="s">
        <v>193</v>
      </c>
      <c r="M241" s="5"/>
      <c r="N241" s="5"/>
      <c r="O241" s="7" t="s">
        <v>191</v>
      </c>
      <c r="P241" s="9" t="s">
        <v>985</v>
      </c>
      <c r="Q241" s="3" t="s">
        <v>510</v>
      </c>
      <c r="R241" s="5" t="s">
        <v>979</v>
      </c>
      <c r="S241" s="7"/>
      <c r="T241" s="3"/>
      <c r="U241" s="3"/>
      <c r="V241" s="3"/>
      <c r="W241" s="3"/>
      <c r="X241" s="3"/>
      <c r="Y241" s="3" t="s">
        <v>14</v>
      </c>
      <c r="Z241" s="3"/>
      <c r="AA241" s="3"/>
      <c r="AB241" s="3"/>
      <c r="AC241" s="3"/>
      <c r="AD241" s="3"/>
      <c r="AE241" s="3"/>
      <c r="AF241" s="3"/>
      <c r="AG241" s="3"/>
      <c r="AH241" s="3"/>
      <c r="AI241" s="3"/>
      <c r="AJ241" s="3"/>
      <c r="AK241" s="3"/>
      <c r="AL241" s="3"/>
      <c r="AM241" s="3"/>
      <c r="AN241" s="3"/>
      <c r="AO241" s="5"/>
      <c r="AP241" s="5"/>
      <c r="AQ241" s="5" t="s">
        <v>510</v>
      </c>
      <c r="AR241" s="7" t="s">
        <v>27</v>
      </c>
      <c r="AS241" s="3" t="s">
        <v>977</v>
      </c>
      <c r="AT241" s="14" t="s">
        <v>605</v>
      </c>
    </row>
    <row r="242" spans="1:46" ht="15.75" hidden="1" customHeight="1" x14ac:dyDescent="0.25">
      <c r="A242" s="7" t="s">
        <v>455</v>
      </c>
      <c r="B242" s="7">
        <v>6</v>
      </c>
      <c r="C242" s="4">
        <v>7</v>
      </c>
      <c r="D242" s="7" t="s">
        <v>71</v>
      </c>
      <c r="E242" s="7" t="s">
        <v>113</v>
      </c>
      <c r="F242" s="3" t="s">
        <v>753</v>
      </c>
      <c r="G242" s="4" t="str">
        <f t="shared" si="10"/>
        <v>6.7</v>
      </c>
      <c r="H242" s="3" t="s">
        <v>632</v>
      </c>
      <c r="I242" s="3"/>
      <c r="J242" s="5" t="s">
        <v>984</v>
      </c>
      <c r="K242" s="3" t="str">
        <f t="shared" si="11"/>
        <v>&gt; 3500 (Wearn &amp; Glover-Kapfer, 2017)</v>
      </c>
      <c r="L242" s="7" t="s">
        <v>176</v>
      </c>
      <c r="M242" s="5"/>
      <c r="N242" s="5"/>
      <c r="O242" s="7" t="s">
        <v>175</v>
      </c>
      <c r="P242" s="9" t="s">
        <v>984</v>
      </c>
      <c r="Q242" s="7" t="s">
        <v>983</v>
      </c>
      <c r="R242" s="5" t="s">
        <v>979</v>
      </c>
      <c r="S242" s="7"/>
      <c r="T242" s="3"/>
      <c r="U242" s="3"/>
      <c r="V242" s="3" t="s">
        <v>12</v>
      </c>
      <c r="W242" s="3"/>
      <c r="X242" s="3"/>
      <c r="Y242" s="3"/>
      <c r="Z242" s="3"/>
      <c r="AA242" s="3"/>
      <c r="AB242" s="3"/>
      <c r="AC242" s="3"/>
      <c r="AD242" s="3"/>
      <c r="AE242" s="3"/>
      <c r="AF242" s="3"/>
      <c r="AG242" s="3"/>
      <c r="AH242" s="3"/>
      <c r="AI242" s="3"/>
      <c r="AJ242" s="3"/>
      <c r="AK242" s="3"/>
      <c r="AL242" s="3"/>
      <c r="AM242" s="3"/>
      <c r="AN242" s="3"/>
      <c r="AO242" s="5"/>
      <c r="AP242" s="5"/>
      <c r="AQ242" s="5" t="s">
        <v>510</v>
      </c>
      <c r="AR242" s="7" t="s">
        <v>27</v>
      </c>
      <c r="AS242" s="3" t="s">
        <v>977</v>
      </c>
      <c r="AT242" s="14" t="s">
        <v>605</v>
      </c>
    </row>
    <row r="243" spans="1:46" ht="15.75" hidden="1" customHeight="1" x14ac:dyDescent="0.25">
      <c r="A243" s="7" t="s">
        <v>455</v>
      </c>
      <c r="B243" s="7">
        <v>6</v>
      </c>
      <c r="C243" s="4">
        <v>8</v>
      </c>
      <c r="D243" s="3" t="s">
        <v>71</v>
      </c>
      <c r="E243" s="3" t="s">
        <v>116</v>
      </c>
      <c r="F243" s="3" t="s">
        <v>739</v>
      </c>
      <c r="G243" s="4" t="str">
        <f t="shared" si="10"/>
        <v>6.8</v>
      </c>
      <c r="H243" s="3" t="s">
        <v>629</v>
      </c>
      <c r="I243" s="3"/>
      <c r="J243" s="5" t="s">
        <v>1007</v>
      </c>
      <c r="K243" s="3" t="str">
        <f t="shared" si="11"/>
        <v>&lt; home range diameter (Sollmann et al., 2012; Sun et al., 2014; Wearn &amp; Glover-Kapfer, 2017)</v>
      </c>
      <c r="L243" s="3" t="s">
        <v>327</v>
      </c>
      <c r="M243" s="5" t="s">
        <v>1008</v>
      </c>
      <c r="N243" s="5"/>
      <c r="O243" s="3" t="s">
        <v>458</v>
      </c>
      <c r="P243" s="3" t="s">
        <v>1007</v>
      </c>
      <c r="Q243" s="3" t="s">
        <v>1004</v>
      </c>
      <c r="R243" s="5" t="s">
        <v>1006</v>
      </c>
      <c r="S243" s="3"/>
      <c r="T243" s="3"/>
      <c r="U243" s="3"/>
      <c r="V243" s="3"/>
      <c r="W243" s="3"/>
      <c r="X243" s="3"/>
      <c r="Y243" s="3"/>
      <c r="Z243" s="3"/>
      <c r="AA243" s="3"/>
      <c r="AB243" s="3"/>
      <c r="AC243" s="3"/>
      <c r="AD243" s="3"/>
      <c r="AE243" s="3"/>
      <c r="AF243" s="3"/>
      <c r="AG243" s="3"/>
      <c r="AH243" s="3" t="s">
        <v>1002</v>
      </c>
      <c r="AI243" s="3"/>
      <c r="AJ243" s="3"/>
      <c r="AK243" s="3"/>
      <c r="AL243" s="3"/>
      <c r="AM243" s="3"/>
      <c r="AN243" s="3"/>
      <c r="AO243" s="5"/>
      <c r="AP243" s="5"/>
      <c r="AQ243" s="5" t="s">
        <v>510</v>
      </c>
      <c r="AR243" s="3" t="s">
        <v>326</v>
      </c>
      <c r="AS243" s="3" t="s">
        <v>1139</v>
      </c>
      <c r="AT243" s="14" t="s">
        <v>605</v>
      </c>
    </row>
    <row r="244" spans="1:46" ht="15.75" hidden="1" customHeight="1" x14ac:dyDescent="0.25">
      <c r="A244" s="7" t="s">
        <v>455</v>
      </c>
      <c r="B244" s="7">
        <v>6</v>
      </c>
      <c r="C244" s="4">
        <v>9</v>
      </c>
      <c r="D244" s="3" t="s">
        <v>71</v>
      </c>
      <c r="E244" s="3" t="s">
        <v>116</v>
      </c>
      <c r="F244" s="3" t="s">
        <v>740</v>
      </c>
      <c r="G244" s="4" t="str">
        <f t="shared" si="10"/>
        <v>6.9</v>
      </c>
      <c r="H244" s="3" t="s">
        <v>629</v>
      </c>
      <c r="I244" s="3"/>
      <c r="J244" s="5" t="s">
        <v>1005</v>
      </c>
      <c r="K244" s="3" t="str">
        <f t="shared" si="11"/>
        <v>Ideally 1/3 the home range radius (~4-7 camera per home range) (Sollmann et al., 2012; Sun et al., 2014; Wearn &amp; Glover-Kapfer, 2017)</v>
      </c>
      <c r="L244" s="3" t="s">
        <v>377</v>
      </c>
      <c r="M244" s="7" t="s">
        <v>990</v>
      </c>
      <c r="N244" s="7"/>
      <c r="O244" s="3" t="s">
        <v>456</v>
      </c>
      <c r="P244" s="3" t="s">
        <v>1005</v>
      </c>
      <c r="Q244" s="3" t="s">
        <v>1004</v>
      </c>
      <c r="R244" s="5" t="s">
        <v>1003</v>
      </c>
      <c r="S244" s="3"/>
      <c r="T244" s="3"/>
      <c r="U244" s="3"/>
      <c r="V244" s="3"/>
      <c r="W244" s="3"/>
      <c r="X244" s="3"/>
      <c r="Y244" s="3"/>
      <c r="Z244" s="3"/>
      <c r="AA244" s="3"/>
      <c r="AB244" s="3"/>
      <c r="AC244" s="3"/>
      <c r="AD244" s="3"/>
      <c r="AE244" s="3"/>
      <c r="AF244" s="3"/>
      <c r="AG244" s="3"/>
      <c r="AH244" s="3" t="s">
        <v>1002</v>
      </c>
      <c r="AI244" s="3"/>
      <c r="AJ244" s="3"/>
      <c r="AK244" s="3"/>
      <c r="AL244" s="3"/>
      <c r="AM244" s="3"/>
      <c r="AN244" s="3"/>
      <c r="AO244" s="3"/>
      <c r="AP244" s="3"/>
      <c r="AQ244" s="3" t="s">
        <v>377</v>
      </c>
      <c r="AR244" s="3" t="s">
        <v>326</v>
      </c>
      <c r="AS244" s="3" t="s">
        <v>1147</v>
      </c>
      <c r="AT244" s="14" t="s">
        <v>605</v>
      </c>
    </row>
    <row r="245" spans="1:46" ht="15.75" hidden="1" customHeight="1" x14ac:dyDescent="0.25">
      <c r="A245" s="7" t="s">
        <v>455</v>
      </c>
      <c r="B245" s="7">
        <v>6</v>
      </c>
      <c r="C245" s="4">
        <v>10</v>
      </c>
      <c r="D245" s="3" t="s">
        <v>71</v>
      </c>
      <c r="E245" s="3" t="s">
        <v>116</v>
      </c>
      <c r="F245" s="3" t="s">
        <v>741</v>
      </c>
      <c r="G245" s="4" t="str">
        <f t="shared" si="10"/>
        <v>6.10</v>
      </c>
      <c r="H245" s="3" t="s">
        <v>629</v>
      </c>
      <c r="I245" s="3"/>
      <c r="J245" s="5" t="s">
        <v>1146</v>
      </c>
      <c r="K245" s="3" t="str">
        <f t="shared" si="11"/>
        <v>&lt;b&gt;Maximum of 0.8 times the home range radius&lt;/b&gt; (Sollmann et al., 2012; Sun et al., 2014; Wearn &amp; Glover-Kapfer, 2017)</v>
      </c>
      <c r="L245" s="3" t="s">
        <v>335</v>
      </c>
      <c r="M245" s="5" t="s">
        <v>1021</v>
      </c>
      <c r="N245" s="3" t="b">
        <v>1</v>
      </c>
      <c r="O245" s="3" t="s">
        <v>457</v>
      </c>
      <c r="P245" s="10" t="s">
        <v>335</v>
      </c>
      <c r="Q245" s="3" t="s">
        <v>1004</v>
      </c>
      <c r="R245" s="5" t="s">
        <v>1006</v>
      </c>
      <c r="S245" s="3"/>
      <c r="T245" s="3"/>
      <c r="U245" s="3"/>
      <c r="V245" s="3"/>
      <c r="W245" s="3"/>
      <c r="X245" s="3"/>
      <c r="Y245" s="3"/>
      <c r="Z245" s="3"/>
      <c r="AA245" s="3"/>
      <c r="AB245" s="3"/>
      <c r="AC245" s="3"/>
      <c r="AD245" s="3"/>
      <c r="AE245" s="3"/>
      <c r="AF245" s="3"/>
      <c r="AG245" s="3"/>
      <c r="AH245" s="3" t="s">
        <v>1002</v>
      </c>
      <c r="AI245" s="3"/>
      <c r="AJ245" s="3"/>
      <c r="AK245" s="3"/>
      <c r="AL245" s="3"/>
      <c r="AM245" s="3"/>
      <c r="AN245" s="3"/>
      <c r="AO245" s="5"/>
      <c r="AP245" s="5"/>
      <c r="AQ245" s="3" t="s">
        <v>335</v>
      </c>
      <c r="AR245" s="3" t="s">
        <v>326</v>
      </c>
      <c r="AS245" s="3" t="s">
        <v>977</v>
      </c>
      <c r="AT245" s="14" t="s">
        <v>605</v>
      </c>
    </row>
    <row r="246" spans="1:46" ht="15.75" hidden="1" customHeight="1" x14ac:dyDescent="0.25">
      <c r="A246" s="7" t="s">
        <v>455</v>
      </c>
      <c r="B246" s="7">
        <v>6</v>
      </c>
      <c r="C246" s="4">
        <v>11</v>
      </c>
      <c r="D246" s="3" t="s">
        <v>71</v>
      </c>
      <c r="E246" s="3" t="s">
        <v>115</v>
      </c>
      <c r="F246" s="3" t="s">
        <v>747</v>
      </c>
      <c r="G246" s="4" t="str">
        <f t="shared" si="10"/>
        <v>6.11</v>
      </c>
      <c r="H246" s="3" t="s">
        <v>616</v>
      </c>
      <c r="I246" s="3"/>
      <c r="J246" s="5" t="s">
        <v>981</v>
      </c>
      <c r="K246" s="3" t="str">
        <f t="shared" si="11"/>
        <v>≥ 30 (Tobler &amp; Powell, 2013; Wearn &amp; Glover-Kapfer, 2017)</v>
      </c>
      <c r="L246" s="3" t="s">
        <v>246</v>
      </c>
      <c r="M246" s="5"/>
      <c r="N246" s="5"/>
      <c r="O246" s="3" t="s">
        <v>240</v>
      </c>
      <c r="P246" s="3" t="s">
        <v>981</v>
      </c>
      <c r="Q246" s="3" t="s">
        <v>980</v>
      </c>
      <c r="R246" s="5" t="s">
        <v>979</v>
      </c>
      <c r="S246" s="3"/>
      <c r="T246" s="3"/>
      <c r="U246" s="3"/>
      <c r="V246" s="3" t="s">
        <v>12</v>
      </c>
      <c r="W246" s="3"/>
      <c r="X246" s="3"/>
      <c r="Y246" s="3"/>
      <c r="Z246" s="3"/>
      <c r="AA246" s="3"/>
      <c r="AB246" s="3"/>
      <c r="AC246" s="3"/>
      <c r="AD246" s="3"/>
      <c r="AE246" s="3"/>
      <c r="AF246" s="3"/>
      <c r="AG246" s="3"/>
      <c r="AH246" s="3"/>
      <c r="AI246" s="3"/>
      <c r="AJ246" s="3"/>
      <c r="AK246" s="3"/>
      <c r="AL246" s="3"/>
      <c r="AM246" s="3"/>
      <c r="AN246" s="3"/>
      <c r="AO246" s="5"/>
      <c r="AP246" s="5"/>
      <c r="AQ246" s="5" t="s">
        <v>510</v>
      </c>
      <c r="AR246" s="3" t="s">
        <v>153</v>
      </c>
      <c r="AS246" s="3" t="s">
        <v>977</v>
      </c>
      <c r="AT246" s="14" t="s">
        <v>605</v>
      </c>
    </row>
    <row r="247" spans="1:46" ht="15.75" hidden="1" customHeight="1" x14ac:dyDescent="0.25">
      <c r="A247" s="7" t="s">
        <v>455</v>
      </c>
      <c r="B247" s="7">
        <v>6</v>
      </c>
      <c r="C247" s="4">
        <v>12</v>
      </c>
      <c r="D247" s="3" t="s">
        <v>71</v>
      </c>
      <c r="E247" s="3" t="s">
        <v>115</v>
      </c>
      <c r="F247" s="3" t="s">
        <v>748</v>
      </c>
      <c r="G247" s="4" t="str">
        <f t="shared" si="10"/>
        <v>6.12</v>
      </c>
      <c r="H247" s="3" t="s">
        <v>612</v>
      </c>
      <c r="I247" s="3"/>
      <c r="J247" s="5" t="s">
        <v>1000</v>
      </c>
      <c r="K247" s="3" t="str">
        <f t="shared" si="11"/>
        <v>&gt; 60 (Tobler &amp; Powell, 2013; Wearn &amp; Glover-Kapfer, 2017)</v>
      </c>
      <c r="L247" s="3" t="s">
        <v>230</v>
      </c>
      <c r="M247" s="3"/>
      <c r="N247" s="3"/>
      <c r="O247" s="3" t="s">
        <v>228</v>
      </c>
      <c r="P247" s="3" t="s">
        <v>1000</v>
      </c>
      <c r="Q247" s="3" t="s">
        <v>999</v>
      </c>
      <c r="R247" s="5" t="s">
        <v>979</v>
      </c>
      <c r="S247" s="3"/>
      <c r="T247" s="3"/>
      <c r="U247" s="3"/>
      <c r="V247" s="3" t="s">
        <v>12</v>
      </c>
      <c r="W247" s="3"/>
      <c r="X247" s="3"/>
      <c r="Y247" s="3"/>
      <c r="Z247" s="3"/>
      <c r="AA247" s="3"/>
      <c r="AB247" s="3"/>
      <c r="AC247" s="3"/>
      <c r="AD247" s="3"/>
      <c r="AE247" s="3"/>
      <c r="AF247" s="3"/>
      <c r="AG247" s="3"/>
      <c r="AH247" s="3"/>
      <c r="AI247" s="3"/>
      <c r="AJ247" s="3"/>
      <c r="AK247" s="3"/>
      <c r="AL247" s="3"/>
      <c r="AM247" s="3"/>
      <c r="AN247" s="3"/>
      <c r="AO247" s="3"/>
      <c r="AP247" s="3"/>
      <c r="AQ247" s="3" t="s">
        <v>230</v>
      </c>
      <c r="AR247" s="3" t="s">
        <v>153</v>
      </c>
      <c r="AS247" s="3" t="s">
        <v>977</v>
      </c>
      <c r="AT247" s="14" t="s">
        <v>605</v>
      </c>
    </row>
    <row r="248" spans="1:46" ht="15.75" hidden="1" customHeight="1" x14ac:dyDescent="0.25">
      <c r="A248" s="7" t="s">
        <v>455</v>
      </c>
      <c r="B248" s="7">
        <v>6</v>
      </c>
      <c r="C248" s="4">
        <v>13</v>
      </c>
      <c r="D248" s="3" t="s">
        <v>71</v>
      </c>
      <c r="E248" s="3" t="s">
        <v>115</v>
      </c>
      <c r="F248" s="3" t="s">
        <v>749</v>
      </c>
      <c r="G248" s="4" t="str">
        <f t="shared" si="10"/>
        <v>6.13</v>
      </c>
      <c r="H248" s="3" t="s">
        <v>632</v>
      </c>
      <c r="I248" s="3"/>
      <c r="J248" s="5" t="s">
        <v>998</v>
      </c>
      <c r="K248" s="3" t="str">
        <f t="shared" si="11"/>
        <v>&gt; 60-120 (Tobler &amp; Powell, 2013; Wearn &amp; Glover-Kapfer, 2017)</v>
      </c>
      <c r="L248" s="3" t="s">
        <v>154</v>
      </c>
      <c r="M248" s="5"/>
      <c r="N248" s="5"/>
      <c r="O248" s="3" t="s">
        <v>220</v>
      </c>
      <c r="P248" s="3" t="s">
        <v>998</v>
      </c>
      <c r="Q248" s="3" t="s">
        <v>983</v>
      </c>
      <c r="R248" s="5" t="s">
        <v>979</v>
      </c>
      <c r="S248" s="3"/>
      <c r="T248" s="3"/>
      <c r="U248" s="3"/>
      <c r="V248" s="3" t="s">
        <v>12</v>
      </c>
      <c r="W248" s="3"/>
      <c r="X248" s="3"/>
      <c r="Y248" s="3"/>
      <c r="Z248" s="3"/>
      <c r="AA248" s="3"/>
      <c r="AB248" s="3"/>
      <c r="AC248" s="3"/>
      <c r="AD248" s="3"/>
      <c r="AE248" s="3"/>
      <c r="AF248" s="3"/>
      <c r="AG248" s="3"/>
      <c r="AH248" s="3"/>
      <c r="AI248" s="3"/>
      <c r="AJ248" s="3"/>
      <c r="AK248" s="3"/>
      <c r="AL248" s="3"/>
      <c r="AM248" s="3"/>
      <c r="AN248" s="3"/>
      <c r="AO248" s="5"/>
      <c r="AP248" s="5"/>
      <c r="AQ248" s="5" t="s">
        <v>510</v>
      </c>
      <c r="AR248" s="3" t="s">
        <v>153</v>
      </c>
      <c r="AS248" s="3" t="s">
        <v>977</v>
      </c>
      <c r="AT248" s="14" t="s">
        <v>605</v>
      </c>
    </row>
    <row r="249" spans="1:46" ht="15.75" hidden="1" customHeight="1" x14ac:dyDescent="0.25">
      <c r="A249" s="52" t="s">
        <v>455</v>
      </c>
      <c r="B249" s="52">
        <v>6</v>
      </c>
      <c r="C249" s="51">
        <v>15</v>
      </c>
      <c r="D249" s="50" t="s">
        <v>71</v>
      </c>
      <c r="E249" s="49" t="s">
        <v>108</v>
      </c>
      <c r="F249" s="49" t="s">
        <v>743</v>
      </c>
      <c r="G249" s="51" t="str">
        <f t="shared" si="10"/>
        <v>6.15</v>
      </c>
      <c r="H249" s="3" t="s">
        <v>629</v>
      </c>
      <c r="I249" s="49"/>
      <c r="J249" s="50" t="s">
        <v>1017</v>
      </c>
      <c r="K249" s="3" t="str">
        <f t="shared" si="11"/>
        <v>&gt; 4 per home range (or less*) (Wearn &amp; Glover-Kapfer, 2017)</v>
      </c>
      <c r="L249" s="50" t="s">
        <v>302</v>
      </c>
      <c r="M249" s="50"/>
      <c r="N249" s="50"/>
      <c r="O249" s="50" t="s">
        <v>461</v>
      </c>
      <c r="P249" s="50" t="s">
        <v>1017</v>
      </c>
      <c r="Q249" s="49" t="s">
        <v>1004</v>
      </c>
      <c r="R249" s="50" t="s">
        <v>1016</v>
      </c>
      <c r="S249" s="50"/>
      <c r="T249" s="49"/>
      <c r="U249" s="49"/>
      <c r="V249" s="49"/>
      <c r="W249" s="49"/>
      <c r="X249" s="49"/>
      <c r="Y249" s="49"/>
      <c r="Z249" s="49"/>
      <c r="AA249" s="49"/>
      <c r="AB249" s="49"/>
      <c r="AC249" s="49"/>
      <c r="AD249" s="49"/>
      <c r="AE249" s="49"/>
      <c r="AF249" s="49"/>
      <c r="AG249" s="49"/>
      <c r="AH249" s="49" t="s">
        <v>1002</v>
      </c>
      <c r="AI249" s="49"/>
      <c r="AJ249" s="49"/>
      <c r="AK249" s="49"/>
      <c r="AL249" s="49"/>
      <c r="AM249" s="49"/>
      <c r="AN249" s="49"/>
      <c r="AO249" s="50"/>
      <c r="AP249" s="50"/>
      <c r="AQ249" s="50" t="s">
        <v>510</v>
      </c>
      <c r="AR249" s="50" t="s">
        <v>27</v>
      </c>
      <c r="AS249" s="3" t="s">
        <v>1144</v>
      </c>
      <c r="AT249" s="14" t="s">
        <v>605</v>
      </c>
    </row>
    <row r="250" spans="1:46" ht="15.75" hidden="1" customHeight="1" x14ac:dyDescent="0.25">
      <c r="A250" s="52" t="s">
        <v>455</v>
      </c>
      <c r="B250" s="52">
        <v>6</v>
      </c>
      <c r="C250" s="51">
        <v>16</v>
      </c>
      <c r="D250" s="50" t="s">
        <v>71</v>
      </c>
      <c r="E250" s="49" t="s">
        <v>108</v>
      </c>
      <c r="F250" s="49" t="s">
        <v>1013</v>
      </c>
      <c r="G250" s="51" t="str">
        <f t="shared" si="10"/>
        <v>6.16</v>
      </c>
      <c r="H250" s="3" t="s">
        <v>613</v>
      </c>
      <c r="I250" s="50"/>
      <c r="J250" s="50" t="s">
        <v>510</v>
      </c>
      <c r="K250" s="3" t="str">
        <f t="shared" si="11"/>
        <v>NULL ()</v>
      </c>
      <c r="L250" s="49" t="s">
        <v>28</v>
      </c>
      <c r="M250" s="50"/>
      <c r="N250" s="50"/>
      <c r="O250" s="54" t="s">
        <v>297</v>
      </c>
      <c r="P250" s="53" t="s">
        <v>510</v>
      </c>
      <c r="Q250" s="49" t="s">
        <v>510</v>
      </c>
      <c r="R250" s="50" t="s">
        <v>510</v>
      </c>
      <c r="S250" s="50"/>
      <c r="T250" s="49"/>
      <c r="U250" s="49"/>
      <c r="V250" s="49"/>
      <c r="W250" s="49" t="s">
        <v>468</v>
      </c>
      <c r="X250" s="49"/>
      <c r="Y250" s="49"/>
      <c r="Z250" s="49"/>
      <c r="AA250" s="49"/>
      <c r="AB250" s="49"/>
      <c r="AC250" s="49"/>
      <c r="AD250" s="49"/>
      <c r="AE250" s="49"/>
      <c r="AF250" s="49"/>
      <c r="AG250" s="49"/>
      <c r="AH250" s="49" t="s">
        <v>1002</v>
      </c>
      <c r="AI250" s="49" t="s">
        <v>108</v>
      </c>
      <c r="AJ250" s="49"/>
      <c r="AK250" s="49"/>
      <c r="AL250" s="49"/>
      <c r="AM250" s="49"/>
      <c r="AN250" s="49"/>
      <c r="AO250" s="50"/>
      <c r="AP250" s="50">
        <v>1</v>
      </c>
      <c r="AQ250" s="50" t="s">
        <v>510</v>
      </c>
      <c r="AR250" s="50"/>
      <c r="AS250" s="49" t="s">
        <v>977</v>
      </c>
      <c r="AT250" s="14" t="s">
        <v>605</v>
      </c>
    </row>
    <row r="251" spans="1:46" ht="15.75" hidden="1" customHeight="1" x14ac:dyDescent="0.25">
      <c r="A251" s="52" t="s">
        <v>455</v>
      </c>
      <c r="B251" s="52">
        <v>6</v>
      </c>
      <c r="C251" s="51">
        <v>17</v>
      </c>
      <c r="D251" s="50" t="s">
        <v>71</v>
      </c>
      <c r="E251" s="49" t="s">
        <v>108</v>
      </c>
      <c r="F251" s="49" t="s">
        <v>746</v>
      </c>
      <c r="G251" s="51" t="str">
        <f t="shared" si="10"/>
        <v>6.17</v>
      </c>
      <c r="H251" s="3" t="s">
        <v>640</v>
      </c>
      <c r="I251" s="50"/>
      <c r="J251" s="50" t="s">
        <v>1145</v>
      </c>
      <c r="K251" s="3" t="str">
        <f t="shared" si="11"/>
        <v>&lt;b&gt;Enough to expose 10-30 individuals to sampling (minumum)&lt;/b&gt; (Karanth et al., 2011; Krebs et al., 2011; Noss et al., 2012; Rovero et al., 2013; Tobler &amp; Powell, 2013; Wearn &amp; Glover-Kapfer, 2017)</v>
      </c>
      <c r="L251" s="50" t="s">
        <v>213</v>
      </c>
      <c r="M251" s="49" t="s">
        <v>145</v>
      </c>
      <c r="N251" s="49" t="b">
        <v>1</v>
      </c>
      <c r="O251" s="50" t="s">
        <v>204</v>
      </c>
      <c r="P251" s="50" t="s">
        <v>1020</v>
      </c>
      <c r="Q251" s="49" t="s">
        <v>510</v>
      </c>
      <c r="R251" s="50" t="s">
        <v>510</v>
      </c>
      <c r="S251" s="50"/>
      <c r="T251" s="49"/>
      <c r="U251" s="49"/>
      <c r="V251" s="49"/>
      <c r="W251" s="49"/>
      <c r="X251" s="49"/>
      <c r="Y251" s="49"/>
      <c r="Z251" s="49"/>
      <c r="AA251" s="49"/>
      <c r="AB251" s="49"/>
      <c r="AC251" s="49"/>
      <c r="AD251" s="49"/>
      <c r="AE251" s="49"/>
      <c r="AF251" s="49"/>
      <c r="AG251" s="49"/>
      <c r="AH251" s="49"/>
      <c r="AI251" s="49"/>
      <c r="AJ251" s="49"/>
      <c r="AK251" s="49" t="s">
        <v>494</v>
      </c>
      <c r="AL251" s="49"/>
      <c r="AM251" s="49" t="s">
        <v>486</v>
      </c>
      <c r="AN251" s="49"/>
      <c r="AO251" s="50"/>
      <c r="AP251" s="50"/>
      <c r="AQ251" s="50" t="s">
        <v>510</v>
      </c>
      <c r="AR251" s="50" t="s">
        <v>212</v>
      </c>
      <c r="AS251" s="49" t="s">
        <v>977</v>
      </c>
      <c r="AT251" s="14" t="s">
        <v>605</v>
      </c>
    </row>
    <row r="252" spans="1:46" ht="15.75" hidden="1" customHeight="1" x14ac:dyDescent="0.25">
      <c r="A252" s="52" t="s">
        <v>455</v>
      </c>
      <c r="B252" s="52">
        <v>6</v>
      </c>
      <c r="C252" s="51">
        <v>18</v>
      </c>
      <c r="D252" s="50" t="s">
        <v>71</v>
      </c>
      <c r="E252" s="49" t="s">
        <v>108</v>
      </c>
      <c r="F252" s="49" t="s">
        <v>1013</v>
      </c>
      <c r="G252" s="51" t="str">
        <f t="shared" si="10"/>
        <v>6.18</v>
      </c>
      <c r="H252" s="3" t="s">
        <v>641</v>
      </c>
      <c r="I252" s="50"/>
      <c r="J252" s="50" t="s">
        <v>142</v>
      </c>
      <c r="K252" s="3" t="str">
        <f t="shared" si="11"/>
        <v>Ideally enough to capture &gt; 20 individuals (minimum 20 to encompass home ranges)  (White et al., 1982; Foster &amp; Harmsen, 2012; Wearn &amp; Glover-Kapfer, 2017)</v>
      </c>
      <c r="L252" s="50" t="s">
        <v>142</v>
      </c>
      <c r="M252" s="50" t="s">
        <v>990</v>
      </c>
      <c r="N252" s="50"/>
      <c r="O252" s="49" t="s">
        <v>510</v>
      </c>
      <c r="P252" s="11" t="s">
        <v>142</v>
      </c>
      <c r="Q252" s="49" t="s">
        <v>510</v>
      </c>
      <c r="R252" s="50"/>
      <c r="S252" s="50"/>
      <c r="T252" s="49"/>
      <c r="U252" s="49"/>
      <c r="V252" s="49"/>
      <c r="W252" s="49"/>
      <c r="X252" s="49"/>
      <c r="Y252" s="49"/>
      <c r="Z252" s="49"/>
      <c r="AA252" s="49"/>
      <c r="AB252" s="49"/>
      <c r="AC252" s="49"/>
      <c r="AD252" s="49"/>
      <c r="AE252" s="49"/>
      <c r="AF252" s="49"/>
      <c r="AG252" s="49"/>
      <c r="AH252" s="49"/>
      <c r="AI252" s="49"/>
      <c r="AJ252" s="49"/>
      <c r="AK252" s="49" t="s">
        <v>494</v>
      </c>
      <c r="AL252" s="49"/>
      <c r="AM252" s="49" t="s">
        <v>486</v>
      </c>
      <c r="AN252" s="49"/>
      <c r="AO252" s="50"/>
      <c r="AP252" s="50"/>
      <c r="AQ252" s="50" t="s">
        <v>510</v>
      </c>
      <c r="AR252" s="50" t="s">
        <v>141</v>
      </c>
      <c r="AS252" s="49" t="s">
        <v>977</v>
      </c>
      <c r="AT252" s="14" t="s">
        <v>605</v>
      </c>
    </row>
    <row r="253" spans="1:46" ht="15.75" hidden="1" customHeight="1" x14ac:dyDescent="0.25">
      <c r="A253" s="52" t="s">
        <v>455</v>
      </c>
      <c r="B253" s="52">
        <v>6</v>
      </c>
      <c r="C253" s="51">
        <v>19</v>
      </c>
      <c r="D253" s="50" t="s">
        <v>71</v>
      </c>
      <c r="E253" s="49" t="s">
        <v>108</v>
      </c>
      <c r="F253" s="49" t="s">
        <v>1013</v>
      </c>
      <c r="G253" s="51" t="str">
        <f t="shared" si="10"/>
        <v>6.19</v>
      </c>
      <c r="H253" s="3" t="s">
        <v>644</v>
      </c>
      <c r="I253" s="52"/>
      <c r="J253" s="50" t="s">
        <v>140</v>
      </c>
      <c r="K253" s="3" t="str">
        <f t="shared" si="11"/>
        <v>Ideally enough for 20-50 total recaptures (Efford, 2004; Noss et al., 2012; Wearn &amp; Glover-Kapfer, 2017)</v>
      </c>
      <c r="L253" s="50" t="s">
        <v>140</v>
      </c>
      <c r="M253" s="52" t="s">
        <v>990</v>
      </c>
      <c r="N253" s="52"/>
      <c r="O253" s="49" t="s">
        <v>510</v>
      </c>
      <c r="P253" s="50" t="s">
        <v>140</v>
      </c>
      <c r="Q253" s="49" t="s">
        <v>510</v>
      </c>
      <c r="R253" s="50" t="s">
        <v>1009</v>
      </c>
      <c r="S253" s="50"/>
      <c r="T253" s="49"/>
      <c r="U253" s="49"/>
      <c r="V253" s="49"/>
      <c r="W253" s="49"/>
      <c r="X253" s="49"/>
      <c r="Y253" s="49"/>
      <c r="Z253" s="49"/>
      <c r="AA253" s="49"/>
      <c r="AB253" s="49"/>
      <c r="AC253" s="49"/>
      <c r="AD253" s="49"/>
      <c r="AE253" s="49"/>
      <c r="AF253" s="49"/>
      <c r="AG253" s="49"/>
      <c r="AH253" s="49"/>
      <c r="AI253" s="49"/>
      <c r="AJ253" s="49"/>
      <c r="AK253" s="49" t="s">
        <v>494</v>
      </c>
      <c r="AL253" s="49"/>
      <c r="AM253" s="49"/>
      <c r="AN253" s="49" t="s">
        <v>487</v>
      </c>
      <c r="AO253" s="50"/>
      <c r="AP253" s="50"/>
      <c r="AQ253" s="50" t="s">
        <v>510</v>
      </c>
      <c r="AR253" s="50" t="s">
        <v>139</v>
      </c>
      <c r="AS253" s="49" t="s">
        <v>977</v>
      </c>
      <c r="AT253" s="14" t="s">
        <v>605</v>
      </c>
    </row>
    <row r="254" spans="1:46" ht="15.75" hidden="1" customHeight="1" x14ac:dyDescent="0.25">
      <c r="A254" s="52" t="s">
        <v>455</v>
      </c>
      <c r="B254" s="52">
        <v>6</v>
      </c>
      <c r="C254" s="51">
        <v>20</v>
      </c>
      <c r="D254" s="50" t="s">
        <v>71</v>
      </c>
      <c r="E254" s="49" t="s">
        <v>108</v>
      </c>
      <c r="F254" s="49" t="s">
        <v>742</v>
      </c>
      <c r="G254" s="51" t="str">
        <f t="shared" si="10"/>
        <v>6.20</v>
      </c>
      <c r="H254" s="3" t="s">
        <v>397</v>
      </c>
      <c r="I254" s="49"/>
      <c r="J254" s="50" t="s">
        <v>1136</v>
      </c>
      <c r="K254" s="3" t="str">
        <f t="shared" si="11"/>
        <v>&lt;b&gt;≥ 20 (minumum)&lt;/b&gt; (White et al., 1982; Foster &amp; Harmsen, 2012; Wearn &amp; Glover-Kapfer, 2017)</v>
      </c>
      <c r="L254" s="50" t="s">
        <v>394</v>
      </c>
      <c r="M254" s="49" t="s">
        <v>145</v>
      </c>
      <c r="N254" s="49" t="b">
        <v>1</v>
      </c>
      <c r="O254" s="50" t="s">
        <v>1019</v>
      </c>
      <c r="P254" s="50" t="s">
        <v>1018</v>
      </c>
      <c r="Q254" s="49" t="s">
        <v>510</v>
      </c>
      <c r="R254" s="50" t="s">
        <v>995</v>
      </c>
      <c r="S254" s="50" t="s">
        <v>526</v>
      </c>
      <c r="T254" s="49"/>
      <c r="U254" s="49"/>
      <c r="V254" s="49"/>
      <c r="W254" s="49"/>
      <c r="X254" s="49"/>
      <c r="Y254" s="49"/>
      <c r="Z254" s="49"/>
      <c r="AA254" s="49"/>
      <c r="AB254" s="49"/>
      <c r="AC254" s="49"/>
      <c r="AD254" s="49"/>
      <c r="AE254" s="49"/>
      <c r="AF254" s="49"/>
      <c r="AG254" s="49"/>
      <c r="AH254" s="49"/>
      <c r="AI254" s="49" t="s">
        <v>599</v>
      </c>
      <c r="AJ254" s="49"/>
      <c r="AK254" s="49"/>
      <c r="AL254" s="49"/>
      <c r="AM254" s="49"/>
      <c r="AN254" s="49"/>
      <c r="AO254" s="50"/>
      <c r="AP254" s="50"/>
      <c r="AQ254" s="50" t="s">
        <v>510</v>
      </c>
      <c r="AR254" s="50" t="s">
        <v>141</v>
      </c>
      <c r="AS254" s="49" t="s">
        <v>977</v>
      </c>
      <c r="AT254" s="14" t="s">
        <v>605</v>
      </c>
    </row>
    <row r="255" spans="1:46" ht="15.75" hidden="1" customHeight="1" x14ac:dyDescent="0.25">
      <c r="A255" s="52" t="s">
        <v>455</v>
      </c>
      <c r="B255" s="52">
        <v>6</v>
      </c>
      <c r="C255" s="51">
        <v>21</v>
      </c>
      <c r="D255" s="50" t="s">
        <v>71</v>
      </c>
      <c r="E255" s="49" t="s">
        <v>108</v>
      </c>
      <c r="F255" s="49" t="s">
        <v>745</v>
      </c>
      <c r="G255" s="51" t="str">
        <f t="shared" si="10"/>
        <v>6.21</v>
      </c>
      <c r="H255" s="3" t="s">
        <v>629</v>
      </c>
      <c r="I255" s="49"/>
      <c r="J255" s="50" t="s">
        <v>1017</v>
      </c>
      <c r="K255" s="3" t="str">
        <f t="shared" si="11"/>
        <v>&gt; 4 per home range (or less*) (Wearn &amp; Glover-Kapfer, 2017)</v>
      </c>
      <c r="L255" s="50" t="s">
        <v>306</v>
      </c>
      <c r="M255" s="50"/>
      <c r="N255" s="50"/>
      <c r="O255" s="50" t="s">
        <v>459</v>
      </c>
      <c r="P255" s="50" t="s">
        <v>1017</v>
      </c>
      <c r="Q255" s="49" t="s">
        <v>1004</v>
      </c>
      <c r="R255" s="50" t="s">
        <v>1016</v>
      </c>
      <c r="S255" s="50" t="s">
        <v>526</v>
      </c>
      <c r="T255" s="49"/>
      <c r="U255" s="49"/>
      <c r="V255" s="49"/>
      <c r="W255" s="49"/>
      <c r="X255" s="49"/>
      <c r="Y255" s="49"/>
      <c r="Z255" s="49"/>
      <c r="AA255" s="49"/>
      <c r="AB255" s="49"/>
      <c r="AC255" s="49"/>
      <c r="AD255" s="49"/>
      <c r="AE255" s="49"/>
      <c r="AF255" s="49"/>
      <c r="AG255" s="49"/>
      <c r="AH255" s="49" t="s">
        <v>1002</v>
      </c>
      <c r="AI255" s="49"/>
      <c r="AJ255" s="49"/>
      <c r="AK255" s="49"/>
      <c r="AL255" s="49"/>
      <c r="AM255" s="49"/>
      <c r="AN255" s="49"/>
      <c r="AO255" s="50"/>
      <c r="AP255" s="50"/>
      <c r="AQ255" s="50" t="s">
        <v>510</v>
      </c>
      <c r="AR255" s="50" t="s">
        <v>27</v>
      </c>
      <c r="AS255" s="3" t="s">
        <v>1144</v>
      </c>
      <c r="AT255" s="14" t="s">
        <v>605</v>
      </c>
    </row>
    <row r="256" spans="1:46" ht="15.75" hidden="1" customHeight="1" x14ac:dyDescent="0.25">
      <c r="A256" s="52" t="s">
        <v>455</v>
      </c>
      <c r="B256" s="52">
        <v>6</v>
      </c>
      <c r="C256" s="51">
        <v>22</v>
      </c>
      <c r="D256" s="50" t="s">
        <v>71</v>
      </c>
      <c r="E256" s="49" t="s">
        <v>108</v>
      </c>
      <c r="F256" s="49" t="s">
        <v>744</v>
      </c>
      <c r="G256" s="51" t="str">
        <f t="shared" si="10"/>
        <v>6.22</v>
      </c>
      <c r="H256" s="3" t="s">
        <v>614</v>
      </c>
      <c r="I256" s="50"/>
      <c r="J256" s="50" t="s">
        <v>523</v>
      </c>
      <c r="K256" s="3" t="str">
        <f t="shared" si="11"/>
        <v>If used suggested 4 camera per home range, 40-120 (Wearn &amp; Glover-Kapfer, 2017)</v>
      </c>
      <c r="L256" s="50" t="s">
        <v>236</v>
      </c>
      <c r="M256" s="50" t="s">
        <v>1015</v>
      </c>
      <c r="N256" s="50"/>
      <c r="O256" s="50" t="s">
        <v>235</v>
      </c>
      <c r="P256" s="50" t="s">
        <v>523</v>
      </c>
      <c r="Q256" s="49" t="s">
        <v>1014</v>
      </c>
      <c r="R256" s="50" t="s">
        <v>995</v>
      </c>
      <c r="S256" s="50" t="s">
        <v>526</v>
      </c>
      <c r="T256" s="49"/>
      <c r="U256" s="49"/>
      <c r="V256" s="49"/>
      <c r="W256" s="49" t="s">
        <v>468</v>
      </c>
      <c r="X256" s="49"/>
      <c r="Y256" s="49"/>
      <c r="Z256" s="49"/>
      <c r="AA256" s="49"/>
      <c r="AB256" s="49"/>
      <c r="AC256" s="49"/>
      <c r="AD256" s="49"/>
      <c r="AE256" s="49"/>
      <c r="AF256" s="49"/>
      <c r="AG256" s="49"/>
      <c r="AH256" s="49" t="s">
        <v>1002</v>
      </c>
      <c r="AI256" s="49" t="s">
        <v>108</v>
      </c>
      <c r="AJ256" s="49"/>
      <c r="AK256" s="49"/>
      <c r="AL256" s="49"/>
      <c r="AM256" s="49"/>
      <c r="AN256" s="49"/>
      <c r="AO256" s="50"/>
      <c r="AP256" s="50"/>
      <c r="AQ256" s="50" t="s">
        <v>510</v>
      </c>
      <c r="AR256" s="50" t="s">
        <v>27</v>
      </c>
      <c r="AS256" s="49" t="s">
        <v>977</v>
      </c>
      <c r="AT256" s="14" t="s">
        <v>605</v>
      </c>
    </row>
    <row r="257" spans="1:46" ht="15.75" hidden="1" customHeight="1" x14ac:dyDescent="0.25">
      <c r="A257" s="7" t="s">
        <v>455</v>
      </c>
      <c r="B257" s="7">
        <v>6</v>
      </c>
      <c r="C257" s="4">
        <v>24</v>
      </c>
      <c r="D257" s="26" t="s">
        <v>71</v>
      </c>
      <c r="E257" s="8" t="s">
        <v>120</v>
      </c>
      <c r="F257" s="3" t="s">
        <v>754</v>
      </c>
      <c r="G257" s="4" t="str">
        <f t="shared" si="10"/>
        <v>6.24</v>
      </c>
      <c r="H257" s="3" t="s">
        <v>429</v>
      </c>
      <c r="I257" s="26"/>
      <c r="J257" s="5" t="s">
        <v>1141</v>
      </c>
      <c r="K257" s="3" t="str">
        <f t="shared" si="11"/>
        <v>&lt;b&gt;≥ 1 month per survey (presuming multiple surveys completed) (minumum)&lt;/b&gt; (Burgar et al., 2018; Burgar, personal communication, April 23, 2023)</v>
      </c>
      <c r="L257" s="26" t="s">
        <v>290</v>
      </c>
      <c r="M257" s="3" t="s">
        <v>145</v>
      </c>
      <c r="N257" s="3" t="b">
        <v>1</v>
      </c>
      <c r="O257" s="26" t="s">
        <v>286</v>
      </c>
      <c r="P257" s="26" t="s">
        <v>993</v>
      </c>
      <c r="Q257" s="3" t="s">
        <v>510</v>
      </c>
      <c r="R257" s="5" t="s">
        <v>992</v>
      </c>
      <c r="S257" s="26"/>
      <c r="T257" s="3"/>
      <c r="U257" s="3"/>
      <c r="V257" s="3"/>
      <c r="W257" s="3"/>
      <c r="X257" s="3" t="s">
        <v>991</v>
      </c>
      <c r="Y257" s="3"/>
      <c r="Z257" s="3"/>
      <c r="AA257" s="3"/>
      <c r="AB257" s="3"/>
      <c r="AC257" s="3"/>
      <c r="AD257" s="3"/>
      <c r="AE257" s="3"/>
      <c r="AF257" s="3"/>
      <c r="AG257" s="3"/>
      <c r="AH257" s="3"/>
      <c r="AI257" s="3"/>
      <c r="AJ257" s="3"/>
      <c r="AK257" s="3"/>
      <c r="AL257" s="3"/>
      <c r="AM257" s="3"/>
      <c r="AN257" s="3"/>
      <c r="AO257" s="26"/>
      <c r="AP257" s="26"/>
      <c r="AQ257" s="26" t="s">
        <v>290</v>
      </c>
      <c r="AR257" s="26" t="s">
        <v>194</v>
      </c>
      <c r="AS257" s="3" t="s">
        <v>977</v>
      </c>
      <c r="AT257" s="14" t="s">
        <v>605</v>
      </c>
    </row>
    <row r="258" spans="1:46" ht="15.75" hidden="1" customHeight="1" x14ac:dyDescent="0.25">
      <c r="A258" s="7" t="s">
        <v>455</v>
      </c>
      <c r="B258" s="7">
        <v>6</v>
      </c>
      <c r="C258" s="4">
        <v>25</v>
      </c>
      <c r="D258" s="5" t="s">
        <v>71</v>
      </c>
      <c r="E258" s="3" t="s">
        <v>120</v>
      </c>
      <c r="F258" s="3" t="s">
        <v>755</v>
      </c>
      <c r="G258" s="4" t="str">
        <f t="shared" si="10"/>
        <v>6.25</v>
      </c>
      <c r="H258" s="3" t="s">
        <v>510</v>
      </c>
      <c r="I258" s="3"/>
      <c r="J258" s="5" t="s">
        <v>198</v>
      </c>
      <c r="K258" s="3" t="str">
        <f t="shared" si="11"/>
        <v>Ideally &gt; 12 months (based on minimum for SCR) (Burgar et al., 2018; Burgar, personal communication, April 23, 2023)</v>
      </c>
      <c r="L258" s="5" t="s">
        <v>198</v>
      </c>
      <c r="M258" s="7" t="s">
        <v>990</v>
      </c>
      <c r="N258" s="7"/>
      <c r="O258" s="5" t="s">
        <v>196</v>
      </c>
      <c r="P258" s="5" t="s">
        <v>198</v>
      </c>
      <c r="Q258" s="3" t="s">
        <v>510</v>
      </c>
      <c r="R258" s="5" t="s">
        <v>989</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198</v>
      </c>
      <c r="AR258" s="5" t="s">
        <v>194</v>
      </c>
      <c r="AS258" s="3" t="s">
        <v>977</v>
      </c>
      <c r="AT258" s="14" t="s">
        <v>605</v>
      </c>
    </row>
    <row r="259" spans="1:46" ht="15.75" hidden="1" customHeight="1" x14ac:dyDescent="0.25">
      <c r="A259" s="7" t="s">
        <v>455</v>
      </c>
      <c r="B259" s="7">
        <v>6</v>
      </c>
      <c r="C259" s="4">
        <v>26</v>
      </c>
      <c r="D259" s="5" t="s">
        <v>71</v>
      </c>
      <c r="E259" s="3" t="s">
        <v>120</v>
      </c>
      <c r="F259" s="3" t="s">
        <v>756</v>
      </c>
      <c r="G259" s="4" t="str">
        <f t="shared" si="10"/>
        <v>6.26</v>
      </c>
      <c r="H259" s="3" t="s">
        <v>510</v>
      </c>
      <c r="I259" s="3"/>
      <c r="J259" s="5" t="s">
        <v>276</v>
      </c>
      <c r="K259" s="3" t="str">
        <f t="shared" si="11"/>
        <v>Ideally 1-3 months (depending on time required to maximize detections while minimizing the violation of "population closure" assumption) (Burgar et al., 2018; Burgar, personal communication, April 23, 2023)</v>
      </c>
      <c r="L259" s="5" t="s">
        <v>276</v>
      </c>
      <c r="M259" s="7" t="s">
        <v>990</v>
      </c>
      <c r="N259" s="7"/>
      <c r="O259" s="5" t="s">
        <v>274</v>
      </c>
      <c r="P259" s="5" t="s">
        <v>276</v>
      </c>
      <c r="Q259" s="3" t="s">
        <v>510</v>
      </c>
      <c r="R259" s="5" t="s">
        <v>989</v>
      </c>
      <c r="S259" s="5"/>
      <c r="T259" s="3"/>
      <c r="U259" s="3"/>
      <c r="V259" s="3"/>
      <c r="W259" s="3"/>
      <c r="X259" s="3"/>
      <c r="Y259" s="3"/>
      <c r="Z259" s="3"/>
      <c r="AA259" s="3"/>
      <c r="AB259" s="3"/>
      <c r="AC259" s="3"/>
      <c r="AD259" s="3"/>
      <c r="AE259" s="3"/>
      <c r="AF259" s="3"/>
      <c r="AG259" s="3"/>
      <c r="AH259" s="3"/>
      <c r="AI259" s="3"/>
      <c r="AJ259" s="3"/>
      <c r="AK259" s="3"/>
      <c r="AL259" s="3"/>
      <c r="AM259" s="3"/>
      <c r="AN259" s="3"/>
      <c r="AO259" s="3" t="s">
        <v>47</v>
      </c>
      <c r="AP259" s="3"/>
      <c r="AQ259" s="5" t="s">
        <v>276</v>
      </c>
      <c r="AR259" s="5" t="s">
        <v>194</v>
      </c>
      <c r="AS259" s="3" t="s">
        <v>977</v>
      </c>
      <c r="AT259" s="14" t="s">
        <v>605</v>
      </c>
    </row>
    <row r="260" spans="1:46" ht="15.75" hidden="1" customHeight="1" x14ac:dyDescent="0.25">
      <c r="A260" s="7" t="s">
        <v>455</v>
      </c>
      <c r="B260" s="7">
        <v>7</v>
      </c>
      <c r="C260" s="4">
        <v>1</v>
      </c>
      <c r="D260" s="3" t="s">
        <v>61</v>
      </c>
      <c r="E260" s="3" t="s">
        <v>31</v>
      </c>
      <c r="F260" s="3" t="s">
        <v>757</v>
      </c>
      <c r="G260" s="4" t="str">
        <f t="shared" si="10"/>
        <v>7.1</v>
      </c>
      <c r="H260" s="3" t="s">
        <v>510</v>
      </c>
      <c r="I260" s="5"/>
      <c r="J260" s="5" t="s">
        <v>100</v>
      </c>
      <c r="K260" s="3" t="str">
        <f t="shared" si="11"/>
        <v>Random with respect to activity centres (Sollmann et al., 2013b)</v>
      </c>
      <c r="L260" s="3" t="s">
        <v>100</v>
      </c>
      <c r="M260" s="5" t="s">
        <v>977</v>
      </c>
      <c r="N260" s="5"/>
      <c r="O260" s="3" t="s">
        <v>85</v>
      </c>
      <c r="P260" s="3" t="s">
        <v>100</v>
      </c>
      <c r="Q260" s="3" t="s">
        <v>510</v>
      </c>
      <c r="R260" s="5" t="s">
        <v>510</v>
      </c>
      <c r="S260" s="3"/>
      <c r="T260" s="3"/>
      <c r="U260" s="3"/>
      <c r="V260" s="3"/>
      <c r="W260" s="3"/>
      <c r="X260" s="3"/>
      <c r="Y260" s="3"/>
      <c r="Z260" s="3"/>
      <c r="AA260" s="3"/>
      <c r="AB260" s="3"/>
      <c r="AC260" s="3"/>
      <c r="AD260" s="3"/>
      <c r="AE260" s="3"/>
      <c r="AF260" s="3"/>
      <c r="AG260" s="3"/>
      <c r="AH260" s="3"/>
      <c r="AI260" s="3"/>
      <c r="AJ260" s="3"/>
      <c r="AK260" s="3"/>
      <c r="AL260" s="3"/>
      <c r="AM260" s="3"/>
      <c r="AN260" s="3"/>
      <c r="AO260" s="3" t="s">
        <v>47</v>
      </c>
      <c r="AP260" s="3"/>
      <c r="AQ260" s="5" t="s">
        <v>510</v>
      </c>
      <c r="AR260" s="3" t="s">
        <v>99</v>
      </c>
      <c r="AS260" s="3" t="s">
        <v>977</v>
      </c>
      <c r="AT260" s="14" t="s">
        <v>605</v>
      </c>
    </row>
    <row r="261" spans="1:46" ht="15.75" hidden="1" customHeight="1" x14ac:dyDescent="0.25">
      <c r="A261" s="7" t="s">
        <v>455</v>
      </c>
      <c r="B261" s="7">
        <v>7</v>
      </c>
      <c r="C261" s="4">
        <v>2</v>
      </c>
      <c r="D261" s="3" t="s">
        <v>61</v>
      </c>
      <c r="E261" s="3" t="s">
        <v>31</v>
      </c>
      <c r="F261" s="3" t="s">
        <v>758</v>
      </c>
      <c r="G261" s="4" t="str">
        <f t="shared" si="10"/>
        <v>7.2</v>
      </c>
      <c r="H261" s="3" t="s">
        <v>510</v>
      </c>
      <c r="I261" s="5"/>
      <c r="J261" s="5" t="s">
        <v>48</v>
      </c>
      <c r="K261" s="3" t="str">
        <f t="shared" si="11"/>
        <v>Systematic random (Clarke et al., 2023)</v>
      </c>
      <c r="L261" s="3" t="s">
        <v>48</v>
      </c>
      <c r="M261" s="5" t="s">
        <v>977</v>
      </c>
      <c r="N261" s="5"/>
      <c r="O261" s="3" t="s">
        <v>48</v>
      </c>
      <c r="P261" s="3" t="s">
        <v>48</v>
      </c>
      <c r="Q261" s="3" t="s">
        <v>510</v>
      </c>
      <c r="R261" s="5" t="s">
        <v>510</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510</v>
      </c>
      <c r="AR261" s="3" t="s">
        <v>60</v>
      </c>
      <c r="AS261" s="3" t="s">
        <v>977</v>
      </c>
      <c r="AT261" s="14" t="s">
        <v>605</v>
      </c>
    </row>
    <row r="262" spans="1:46" ht="15.75" hidden="1" customHeight="1" x14ac:dyDescent="0.25">
      <c r="A262" s="7" t="s">
        <v>455</v>
      </c>
      <c r="B262" s="7">
        <v>7</v>
      </c>
      <c r="C262" s="4">
        <v>3</v>
      </c>
      <c r="D262" s="3" t="s">
        <v>61</v>
      </c>
      <c r="E262" s="3" t="s">
        <v>31</v>
      </c>
      <c r="F262" s="3" t="s">
        <v>759</v>
      </c>
      <c r="G262" s="4" t="str">
        <f t="shared" si="10"/>
        <v>7.3</v>
      </c>
      <c r="H262" s="3" t="s">
        <v>510</v>
      </c>
      <c r="I262" s="5"/>
      <c r="J262" s="5" t="s">
        <v>148</v>
      </c>
      <c r="K262" s="3" t="str">
        <f t="shared" si="11"/>
        <v>Clustered (Clarke et al., 2023)</v>
      </c>
      <c r="L262" s="3" t="s">
        <v>148</v>
      </c>
      <c r="M262" s="5" t="s">
        <v>977</v>
      </c>
      <c r="N262" s="5"/>
      <c r="O262" s="3" t="s">
        <v>148</v>
      </c>
      <c r="P262" s="3" t="s">
        <v>148</v>
      </c>
      <c r="Q262" s="3" t="s">
        <v>510</v>
      </c>
      <c r="R262" s="5" t="s">
        <v>510</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510</v>
      </c>
      <c r="AR262" s="3" t="s">
        <v>60</v>
      </c>
      <c r="AS262" s="3" t="s">
        <v>977</v>
      </c>
      <c r="AT262" s="14" t="s">
        <v>605</v>
      </c>
    </row>
    <row r="263" spans="1:46" ht="15.75" hidden="1" customHeight="1" x14ac:dyDescent="0.25">
      <c r="A263" s="7" t="s">
        <v>455</v>
      </c>
      <c r="B263" s="7">
        <v>7</v>
      </c>
      <c r="C263" s="4">
        <v>4</v>
      </c>
      <c r="D263" s="7" t="s">
        <v>61</v>
      </c>
      <c r="E263" s="7" t="s">
        <v>113</v>
      </c>
      <c r="F263" s="3" t="s">
        <v>767</v>
      </c>
      <c r="G263" s="4" t="str">
        <f t="shared" si="10"/>
        <v>7.4</v>
      </c>
      <c r="H263" s="3" t="s">
        <v>510</v>
      </c>
      <c r="I263" s="5"/>
      <c r="J263" s="5" t="s">
        <v>1001</v>
      </c>
      <c r="K263" s="3" t="str">
        <f t="shared" si="11"/>
        <v>≥ 360 days (Burgar, 2021; Burgar, personal communication, April 23, 2023)</v>
      </c>
      <c r="L263" s="7" t="s">
        <v>171</v>
      </c>
      <c r="M263" s="5"/>
      <c r="N263" s="5"/>
      <c r="O263" s="7" t="s">
        <v>172</v>
      </c>
      <c r="P263" s="48" t="s">
        <v>1001</v>
      </c>
      <c r="Q263" s="3" t="s">
        <v>510</v>
      </c>
      <c r="R263" s="5" t="s">
        <v>979</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510</v>
      </c>
      <c r="AR263" s="7" t="s">
        <v>170</v>
      </c>
      <c r="AS263" s="3" t="s">
        <v>977</v>
      </c>
      <c r="AT263" s="14" t="s">
        <v>605</v>
      </c>
    </row>
    <row r="264" spans="1:46" ht="15.75" hidden="1" customHeight="1" x14ac:dyDescent="0.25">
      <c r="A264" s="7" t="s">
        <v>455</v>
      </c>
      <c r="B264" s="7">
        <v>7</v>
      </c>
      <c r="C264" s="4">
        <v>5</v>
      </c>
      <c r="D264" s="3" t="s">
        <v>61</v>
      </c>
      <c r="E264" s="3" t="s">
        <v>116</v>
      </c>
      <c r="F264" s="3" t="s">
        <v>760</v>
      </c>
      <c r="G264" s="4" t="str">
        <f t="shared" si="10"/>
        <v>7.5</v>
      </c>
      <c r="H264" s="3" t="s">
        <v>510</v>
      </c>
      <c r="I264" s="5"/>
      <c r="J264" s="5" t="s">
        <v>138</v>
      </c>
      <c r="K264" s="3" t="str">
        <f t="shared" si="11"/>
        <v>1-3 sigma (related to home range size) (Sun et al., 2014)</v>
      </c>
      <c r="L264" s="3" t="s">
        <v>138</v>
      </c>
      <c r="M264" s="5"/>
      <c r="N264" s="5"/>
      <c r="O264" s="3" t="s">
        <v>510</v>
      </c>
      <c r="P264" s="3" t="s">
        <v>138</v>
      </c>
      <c r="Q264" s="3" t="s">
        <v>510</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138</v>
      </c>
      <c r="AR264" s="3" t="s">
        <v>134</v>
      </c>
      <c r="AS264" s="3" t="s">
        <v>1139</v>
      </c>
      <c r="AT264" s="14" t="s">
        <v>605</v>
      </c>
    </row>
    <row r="265" spans="1:46" ht="15.75" hidden="1" customHeight="1" x14ac:dyDescent="0.25">
      <c r="A265" s="7" t="s">
        <v>455</v>
      </c>
      <c r="B265" s="7">
        <v>7</v>
      </c>
      <c r="C265" s="4">
        <v>6</v>
      </c>
      <c r="D265" s="3" t="s">
        <v>61</v>
      </c>
      <c r="E265" s="3" t="s">
        <v>115</v>
      </c>
      <c r="F265" s="3" t="s">
        <v>763</v>
      </c>
      <c r="G265" s="4" t="str">
        <f t="shared" si="10"/>
        <v>7.6</v>
      </c>
      <c r="H265" s="3" t="s">
        <v>430</v>
      </c>
      <c r="I265" s="3"/>
      <c r="J265" s="5" t="s">
        <v>1143</v>
      </c>
      <c r="K265" s="3" t="str">
        <f t="shared" si="11"/>
        <v>&lt;b&gt;≥ 30 (precision is dependent on number of marked individuals in a population) (minumum)&lt;/b&gt; (Burgar, 2021; Burgar, personal communication, April 23, 2023)</v>
      </c>
      <c r="L265" s="3" t="s">
        <v>249</v>
      </c>
      <c r="M265" s="3" t="s">
        <v>145</v>
      </c>
      <c r="N265" s="3" t="b">
        <v>1</v>
      </c>
      <c r="O265" s="3" t="s">
        <v>240</v>
      </c>
      <c r="P265" s="3" t="s">
        <v>982</v>
      </c>
      <c r="Q265" s="3" t="s">
        <v>510</v>
      </c>
      <c r="R265" s="5" t="s">
        <v>979</v>
      </c>
      <c r="S265" s="3"/>
      <c r="T265" s="3"/>
      <c r="U265" s="3"/>
      <c r="V265" s="3"/>
      <c r="W265" s="3"/>
      <c r="X265" s="3"/>
      <c r="Y265" s="3"/>
      <c r="Z265" s="3"/>
      <c r="AA265" s="3"/>
      <c r="AB265" s="3"/>
      <c r="AC265" s="3"/>
      <c r="AD265" s="3"/>
      <c r="AE265" s="3"/>
      <c r="AF265" s="3"/>
      <c r="AG265" s="3"/>
      <c r="AH265" s="3"/>
      <c r="AI265" s="3" t="s">
        <v>599</v>
      </c>
      <c r="AJ265" s="3"/>
      <c r="AK265" s="3"/>
      <c r="AL265" s="3"/>
      <c r="AM265" s="3"/>
      <c r="AN265" s="3"/>
      <c r="AO265" s="3"/>
      <c r="AP265" s="3"/>
      <c r="AQ265" s="3" t="s">
        <v>249</v>
      </c>
      <c r="AR265" s="3" t="s">
        <v>170</v>
      </c>
      <c r="AS265" s="3" t="s">
        <v>977</v>
      </c>
      <c r="AT265" s="14" t="s">
        <v>605</v>
      </c>
    </row>
    <row r="266" spans="1:46" ht="15.75" hidden="1" customHeight="1" x14ac:dyDescent="0.25">
      <c r="A266" s="7" t="s">
        <v>455</v>
      </c>
      <c r="B266" s="7">
        <v>7</v>
      </c>
      <c r="C266" s="4">
        <v>7</v>
      </c>
      <c r="D266" s="3" t="s">
        <v>61</v>
      </c>
      <c r="E266" s="3" t="s">
        <v>115</v>
      </c>
      <c r="F266" s="3" t="s">
        <v>764</v>
      </c>
      <c r="G266" s="4" t="str">
        <f t="shared" si="10"/>
        <v>7.7</v>
      </c>
      <c r="H266" s="3" t="s">
        <v>616</v>
      </c>
      <c r="I266" s="3"/>
      <c r="J266" s="5" t="s">
        <v>981</v>
      </c>
      <c r="K266" s="3" t="str">
        <f t="shared" si="11"/>
        <v>≥ 30 (Tobler &amp; Powell, 2013; Wearn &amp; Glover-Kapfer, 2017)</v>
      </c>
      <c r="L266" s="3" t="s">
        <v>246</v>
      </c>
      <c r="M266" s="5"/>
      <c r="N266" s="5"/>
      <c r="O266" s="3" t="s">
        <v>240</v>
      </c>
      <c r="P266" s="3" t="s">
        <v>981</v>
      </c>
      <c r="Q266" s="3" t="s">
        <v>980</v>
      </c>
      <c r="R266" s="5" t="s">
        <v>979</v>
      </c>
      <c r="S266" s="3"/>
      <c r="T266" s="3"/>
      <c r="U266" s="3"/>
      <c r="V266" s="3" t="s">
        <v>12</v>
      </c>
      <c r="W266" s="3"/>
      <c r="X266" s="3"/>
      <c r="Y266" s="3"/>
      <c r="Z266" s="3"/>
      <c r="AA266" s="3"/>
      <c r="AB266" s="3"/>
      <c r="AC266" s="3"/>
      <c r="AD266" s="3"/>
      <c r="AE266" s="3"/>
      <c r="AF266" s="3"/>
      <c r="AG266" s="3"/>
      <c r="AH266" s="3"/>
      <c r="AI266" s="3"/>
      <c r="AJ266" s="3"/>
      <c r="AK266" s="3"/>
      <c r="AL266" s="3"/>
      <c r="AM266" s="3"/>
      <c r="AN266" s="3"/>
      <c r="AO266" s="5"/>
      <c r="AP266" s="5"/>
      <c r="AQ266" s="5" t="s">
        <v>510</v>
      </c>
      <c r="AR266" s="3" t="s">
        <v>153</v>
      </c>
      <c r="AS266" s="3" t="s">
        <v>977</v>
      </c>
      <c r="AT266" s="14" t="s">
        <v>605</v>
      </c>
    </row>
    <row r="267" spans="1:46" ht="15.75" hidden="1" customHeight="1" x14ac:dyDescent="0.25">
      <c r="A267" s="7" t="s">
        <v>455</v>
      </c>
      <c r="B267" s="7">
        <v>7</v>
      </c>
      <c r="C267" s="4">
        <v>8</v>
      </c>
      <c r="D267" s="3" t="s">
        <v>61</v>
      </c>
      <c r="E267" s="3" t="s">
        <v>115</v>
      </c>
      <c r="F267" s="3" t="s">
        <v>765</v>
      </c>
      <c r="G267" s="4" t="str">
        <f t="shared" si="10"/>
        <v>7.8</v>
      </c>
      <c r="H267" s="3" t="s">
        <v>612</v>
      </c>
      <c r="I267" s="3"/>
      <c r="J267" s="5" t="s">
        <v>1000</v>
      </c>
      <c r="K267" s="3" t="str">
        <f t="shared" si="11"/>
        <v>&gt; 60 (Tobler &amp; Powell, 2013; Wearn &amp; Glover-Kapfer, 2017)</v>
      </c>
      <c r="L267" s="3" t="s">
        <v>230</v>
      </c>
      <c r="M267" s="3"/>
      <c r="N267" s="3"/>
      <c r="O267" s="3" t="s">
        <v>228</v>
      </c>
      <c r="P267" s="3" t="s">
        <v>1000</v>
      </c>
      <c r="Q267" s="3" t="s">
        <v>999</v>
      </c>
      <c r="R267" s="5" t="s">
        <v>979</v>
      </c>
      <c r="S267" s="3"/>
      <c r="T267" s="3"/>
      <c r="U267" s="3"/>
      <c r="V267" s="3" t="s">
        <v>12</v>
      </c>
      <c r="W267" s="3"/>
      <c r="X267" s="3"/>
      <c r="Y267" s="3"/>
      <c r="Z267" s="3"/>
      <c r="AA267" s="3"/>
      <c r="AB267" s="3"/>
      <c r="AC267" s="3"/>
      <c r="AD267" s="3"/>
      <c r="AE267" s="3"/>
      <c r="AF267" s="3"/>
      <c r="AG267" s="3"/>
      <c r="AH267" s="3"/>
      <c r="AI267" s="3"/>
      <c r="AJ267" s="3"/>
      <c r="AK267" s="3"/>
      <c r="AL267" s="3"/>
      <c r="AM267" s="3"/>
      <c r="AN267" s="3"/>
      <c r="AO267" s="3"/>
      <c r="AP267" s="3"/>
      <c r="AQ267" s="5" t="s">
        <v>510</v>
      </c>
      <c r="AR267" s="3" t="s">
        <v>153</v>
      </c>
      <c r="AS267" s="3" t="s">
        <v>977</v>
      </c>
      <c r="AT267" s="14" t="s">
        <v>605</v>
      </c>
    </row>
    <row r="268" spans="1:46" ht="15.75" hidden="1" customHeight="1" x14ac:dyDescent="0.25">
      <c r="A268" s="7" t="s">
        <v>455</v>
      </c>
      <c r="B268" s="7">
        <v>7</v>
      </c>
      <c r="C268" s="4">
        <v>9</v>
      </c>
      <c r="D268" s="3" t="s">
        <v>61</v>
      </c>
      <c r="E268" s="3" t="s">
        <v>115</v>
      </c>
      <c r="F268" s="3" t="s">
        <v>766</v>
      </c>
      <c r="G268" s="4" t="str">
        <f t="shared" si="10"/>
        <v>7.9</v>
      </c>
      <c r="H268" s="3" t="s">
        <v>632</v>
      </c>
      <c r="I268" s="3"/>
      <c r="J268" s="5" t="s">
        <v>998</v>
      </c>
      <c r="K268" s="3" t="str">
        <f t="shared" si="11"/>
        <v>&gt; 60-120 (Tobler &amp; Powell, 2013; Wearn &amp; Glover-Kapfer, 2017)</v>
      </c>
      <c r="L268" s="3" t="s">
        <v>154</v>
      </c>
      <c r="M268" s="5"/>
      <c r="N268" s="5"/>
      <c r="O268" s="3" t="s">
        <v>220</v>
      </c>
      <c r="P268" s="3" t="s">
        <v>998</v>
      </c>
      <c r="Q268" s="3" t="s">
        <v>983</v>
      </c>
      <c r="R268" s="5" t="s">
        <v>979</v>
      </c>
      <c r="S268" s="3"/>
      <c r="T268" s="3"/>
      <c r="U268" s="3"/>
      <c r="V268" s="3" t="s">
        <v>12</v>
      </c>
      <c r="W268" s="3"/>
      <c r="X268" s="3"/>
      <c r="Y268" s="3"/>
      <c r="Z268" s="3"/>
      <c r="AA268" s="3"/>
      <c r="AB268" s="3"/>
      <c r="AC268" s="3"/>
      <c r="AD268" s="3"/>
      <c r="AE268" s="3"/>
      <c r="AF268" s="3"/>
      <c r="AG268" s="3"/>
      <c r="AH268" s="3"/>
      <c r="AI268" s="3"/>
      <c r="AJ268" s="3"/>
      <c r="AK268" s="3"/>
      <c r="AL268" s="3"/>
      <c r="AM268" s="3"/>
      <c r="AN268" s="3"/>
      <c r="AO268" s="5"/>
      <c r="AP268" s="5"/>
      <c r="AQ268" s="5" t="s">
        <v>510</v>
      </c>
      <c r="AR268" s="3" t="s">
        <v>153</v>
      </c>
      <c r="AS268" s="3" t="s">
        <v>977</v>
      </c>
      <c r="AT268" s="14" t="s">
        <v>605</v>
      </c>
    </row>
    <row r="269" spans="1:46" ht="15.75" hidden="1" customHeight="1" x14ac:dyDescent="0.25">
      <c r="A269" s="7" t="s">
        <v>455</v>
      </c>
      <c r="B269" s="7">
        <v>7</v>
      </c>
      <c r="C269" s="4">
        <v>10</v>
      </c>
      <c r="D269" s="5" t="s">
        <v>61</v>
      </c>
      <c r="E269" s="3" t="s">
        <v>108</v>
      </c>
      <c r="F269" s="3" t="s">
        <v>761</v>
      </c>
      <c r="G269" s="4" t="str">
        <f t="shared" si="10"/>
        <v>7.10</v>
      </c>
      <c r="H269" s="3" t="s">
        <v>430</v>
      </c>
      <c r="I269" s="3"/>
      <c r="J269" s="5" t="s">
        <v>1142</v>
      </c>
      <c r="K269" s="3" t="str">
        <f t="shared" si="11"/>
        <v>&lt;b&gt;≥ 30 (minumum)&lt;/b&gt; (Burgar, 2021; Burgar, personal communication, April 23, 2023)</v>
      </c>
      <c r="L269" s="5" t="s">
        <v>389</v>
      </c>
      <c r="M269" s="3" t="s">
        <v>145</v>
      </c>
      <c r="N269" s="3" t="b">
        <v>1</v>
      </c>
      <c r="O269" s="5">
        <v>30</v>
      </c>
      <c r="P269" s="5" t="s">
        <v>996</v>
      </c>
      <c r="Q269" s="3" t="s">
        <v>510</v>
      </c>
      <c r="R269" s="5" t="s">
        <v>995</v>
      </c>
      <c r="S269" s="5"/>
      <c r="T269" s="3"/>
      <c r="U269" s="3"/>
      <c r="V269" s="3"/>
      <c r="W269" s="3"/>
      <c r="X269" s="3"/>
      <c r="Y269" s="3"/>
      <c r="Z269" s="3"/>
      <c r="AA269" s="3"/>
      <c r="AB269" s="3"/>
      <c r="AC269" s="3"/>
      <c r="AD269" s="3"/>
      <c r="AE269" s="3"/>
      <c r="AF269" s="3"/>
      <c r="AG269" s="3"/>
      <c r="AH269" s="3"/>
      <c r="AI269" s="3" t="s">
        <v>599</v>
      </c>
      <c r="AJ269" s="3"/>
      <c r="AK269" s="3"/>
      <c r="AL269" s="3"/>
      <c r="AM269" s="3"/>
      <c r="AN269" s="3"/>
      <c r="AO269" s="3"/>
      <c r="AP269" s="3"/>
      <c r="AQ269" s="5" t="s">
        <v>510</v>
      </c>
      <c r="AR269" s="5" t="s">
        <v>170</v>
      </c>
      <c r="AS269" s="3" t="s">
        <v>977</v>
      </c>
      <c r="AT269" s="14" t="s">
        <v>605</v>
      </c>
    </row>
    <row r="270" spans="1:46" ht="15.75" hidden="1" customHeight="1" x14ac:dyDescent="0.25">
      <c r="A270" s="7" t="s">
        <v>455</v>
      </c>
      <c r="B270" s="7">
        <v>7</v>
      </c>
      <c r="C270" s="4">
        <v>11</v>
      </c>
      <c r="D270" s="5" t="s">
        <v>61</v>
      </c>
      <c r="E270" s="3" t="s">
        <v>108</v>
      </c>
      <c r="F270" s="3" t="s">
        <v>762</v>
      </c>
      <c r="G270" s="4" t="str">
        <f t="shared" si="10"/>
        <v>7.11</v>
      </c>
      <c r="H270" s="3" t="s">
        <v>510</v>
      </c>
      <c r="I270" s="3"/>
      <c r="J270" s="5" t="s">
        <v>384</v>
      </c>
      <c r="K270" s="3" t="str">
        <f t="shared" si="11"/>
        <v>Ideally 60 (but will depend on detection probability and resight data) (Burgar, 2021; Burgar, personal communication, April 23, 2023)</v>
      </c>
      <c r="L270" s="5" t="s">
        <v>384</v>
      </c>
      <c r="M270" s="7" t="s">
        <v>990</v>
      </c>
      <c r="N270" s="7"/>
      <c r="O270" s="5">
        <v>60</v>
      </c>
      <c r="P270" s="5" t="s">
        <v>384</v>
      </c>
      <c r="Q270" s="3" t="s">
        <v>510</v>
      </c>
      <c r="R270" s="5" t="s">
        <v>995</v>
      </c>
      <c r="S270" s="5"/>
      <c r="T270" s="3"/>
      <c r="U270" s="3"/>
      <c r="V270" s="3"/>
      <c r="W270" s="3"/>
      <c r="X270" s="3"/>
      <c r="Y270" s="3"/>
      <c r="Z270" s="3"/>
      <c r="AA270" s="3"/>
      <c r="AB270" s="3"/>
      <c r="AC270" s="3"/>
      <c r="AD270" s="3"/>
      <c r="AE270" s="3"/>
      <c r="AF270" s="3"/>
      <c r="AG270" s="3"/>
      <c r="AH270" s="3"/>
      <c r="AI270" s="3"/>
      <c r="AJ270" s="3"/>
      <c r="AK270" s="3"/>
      <c r="AL270" s="3"/>
      <c r="AM270" s="3"/>
      <c r="AN270" s="3"/>
      <c r="AO270" s="3" t="s">
        <v>47</v>
      </c>
      <c r="AP270" s="3"/>
      <c r="AQ270" s="5" t="s">
        <v>510</v>
      </c>
      <c r="AR270" s="5" t="s">
        <v>170</v>
      </c>
      <c r="AS270" s="3" t="s">
        <v>977</v>
      </c>
      <c r="AT270" s="14" t="s">
        <v>605</v>
      </c>
    </row>
    <row r="271" spans="1:46" ht="15.75" hidden="1" customHeight="1" x14ac:dyDescent="0.25">
      <c r="A271" s="7" t="s">
        <v>455</v>
      </c>
      <c r="B271" s="7">
        <v>7</v>
      </c>
      <c r="C271" s="4">
        <v>12</v>
      </c>
      <c r="D271" s="26" t="s">
        <v>61</v>
      </c>
      <c r="E271" s="8" t="s">
        <v>120</v>
      </c>
      <c r="F271" s="3" t="s">
        <v>768</v>
      </c>
      <c r="G271" s="4" t="str">
        <f t="shared" si="10"/>
        <v>7.12</v>
      </c>
      <c r="H271" s="3" t="s">
        <v>429</v>
      </c>
      <c r="I271" s="26"/>
      <c r="J271" s="5" t="s">
        <v>1141</v>
      </c>
      <c r="K271" s="3" t="str">
        <f t="shared" si="11"/>
        <v>&lt;b&gt;≥ 1 month per survey (presuming multiple surveys completed) (minumum)&lt;/b&gt; (Burgar et al., 2018; Burgar, personal communication, April 23, 2023)</v>
      </c>
      <c r="L271" s="26" t="s">
        <v>290</v>
      </c>
      <c r="M271" s="3" t="s">
        <v>145</v>
      </c>
      <c r="N271" s="3" t="b">
        <v>1</v>
      </c>
      <c r="O271" s="26" t="s">
        <v>286</v>
      </c>
      <c r="P271" s="26" t="s">
        <v>993</v>
      </c>
      <c r="Q271" s="3" t="s">
        <v>510</v>
      </c>
      <c r="R271" s="5" t="s">
        <v>992</v>
      </c>
      <c r="S271" s="26"/>
      <c r="T271" s="3"/>
      <c r="U271" s="3"/>
      <c r="V271" s="3"/>
      <c r="W271" s="3"/>
      <c r="X271" s="3" t="s">
        <v>991</v>
      </c>
      <c r="Y271" s="3"/>
      <c r="Z271" s="3"/>
      <c r="AA271" s="3"/>
      <c r="AB271" s="3"/>
      <c r="AC271" s="3"/>
      <c r="AD271" s="3"/>
      <c r="AE271" s="3"/>
      <c r="AF271" s="3"/>
      <c r="AG271" s="3"/>
      <c r="AH271" s="3"/>
      <c r="AI271" s="3"/>
      <c r="AJ271" s="3"/>
      <c r="AK271" s="3"/>
      <c r="AL271" s="3"/>
      <c r="AM271" s="3"/>
      <c r="AN271" s="3"/>
      <c r="AO271" s="26"/>
      <c r="AP271" s="26"/>
      <c r="AQ271" s="26" t="s">
        <v>290</v>
      </c>
      <c r="AR271" s="26" t="s">
        <v>194</v>
      </c>
      <c r="AS271" s="3" t="s">
        <v>977</v>
      </c>
      <c r="AT271" s="14" t="s">
        <v>605</v>
      </c>
    </row>
    <row r="272" spans="1:46" ht="15.75" hidden="1" customHeight="1" x14ac:dyDescent="0.25">
      <c r="A272" s="7" t="s">
        <v>455</v>
      </c>
      <c r="B272" s="7">
        <v>7</v>
      </c>
      <c r="C272" s="4">
        <v>13</v>
      </c>
      <c r="D272" s="5" t="s">
        <v>61</v>
      </c>
      <c r="E272" s="3" t="s">
        <v>120</v>
      </c>
      <c r="F272" s="3" t="s">
        <v>769</v>
      </c>
      <c r="G272" s="4" t="str">
        <f t="shared" si="10"/>
        <v>7.13</v>
      </c>
      <c r="H272" s="3" t="s">
        <v>510</v>
      </c>
      <c r="I272" s="3"/>
      <c r="J272" s="5" t="s">
        <v>198</v>
      </c>
      <c r="K272" s="3" t="str">
        <f t="shared" si="11"/>
        <v>Ideally &gt; 12 months (based on minimum for SCR) (Burgar et al., 2018; Burgar, personal communication, April 23, 2023)</v>
      </c>
      <c r="L272" s="5" t="s">
        <v>198</v>
      </c>
      <c r="M272" s="7" t="s">
        <v>990</v>
      </c>
      <c r="N272" s="7"/>
      <c r="O272" s="5" t="s">
        <v>196</v>
      </c>
      <c r="P272" s="5" t="s">
        <v>198</v>
      </c>
      <c r="Q272" s="3" t="s">
        <v>510</v>
      </c>
      <c r="R272" s="5" t="s">
        <v>989</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198</v>
      </c>
      <c r="AR272" s="5" t="s">
        <v>194</v>
      </c>
      <c r="AS272" s="3" t="s">
        <v>977</v>
      </c>
      <c r="AT272" s="14" t="s">
        <v>605</v>
      </c>
    </row>
    <row r="273" spans="1:46" ht="15.75" hidden="1" customHeight="1" x14ac:dyDescent="0.25">
      <c r="A273" s="7" t="s">
        <v>455</v>
      </c>
      <c r="B273" s="7">
        <v>7</v>
      </c>
      <c r="C273" s="4">
        <v>14</v>
      </c>
      <c r="D273" s="5" t="s">
        <v>61</v>
      </c>
      <c r="E273" s="3" t="s">
        <v>120</v>
      </c>
      <c r="F273" s="3" t="s">
        <v>770</v>
      </c>
      <c r="G273" s="4" t="str">
        <f t="shared" si="10"/>
        <v>7.14</v>
      </c>
      <c r="H273" s="3" t="s">
        <v>510</v>
      </c>
      <c r="I273" s="3"/>
      <c r="J273" s="5" t="s">
        <v>276</v>
      </c>
      <c r="K273" s="3" t="str">
        <f t="shared" si="11"/>
        <v>Ideally 1-3 months (depending on time required to maximize detections while minimizing the violation of "population closure" assumption) (Burgar et al., 2018; Burgar, personal communication, April 23, 2023)</v>
      </c>
      <c r="L273" s="5" t="s">
        <v>276</v>
      </c>
      <c r="M273" s="7" t="s">
        <v>990</v>
      </c>
      <c r="N273" s="7"/>
      <c r="O273" s="5" t="s">
        <v>274</v>
      </c>
      <c r="P273" s="5" t="s">
        <v>276</v>
      </c>
      <c r="Q273" s="3" t="s">
        <v>510</v>
      </c>
      <c r="R273" s="5" t="s">
        <v>989</v>
      </c>
      <c r="S273" s="5"/>
      <c r="T273" s="3"/>
      <c r="U273" s="3"/>
      <c r="V273" s="3"/>
      <c r="W273" s="3"/>
      <c r="X273" s="3"/>
      <c r="Y273" s="3"/>
      <c r="Z273" s="3"/>
      <c r="AA273" s="3"/>
      <c r="AB273" s="3"/>
      <c r="AC273" s="3"/>
      <c r="AD273" s="3"/>
      <c r="AE273" s="3"/>
      <c r="AF273" s="3"/>
      <c r="AG273" s="3"/>
      <c r="AH273" s="3"/>
      <c r="AI273" s="3"/>
      <c r="AJ273" s="3"/>
      <c r="AK273" s="3"/>
      <c r="AL273" s="3"/>
      <c r="AM273" s="3"/>
      <c r="AN273" s="3"/>
      <c r="AO273" s="3" t="s">
        <v>47</v>
      </c>
      <c r="AP273" s="3"/>
      <c r="AQ273" s="5" t="s">
        <v>276</v>
      </c>
      <c r="AR273" s="5" t="s">
        <v>194</v>
      </c>
      <c r="AS273" s="3" t="s">
        <v>977</v>
      </c>
      <c r="AT273" s="14" t="s">
        <v>605</v>
      </c>
    </row>
    <row r="274" spans="1:46" ht="15.75" hidden="1" customHeight="1" x14ac:dyDescent="0.25">
      <c r="A274" s="7" t="s">
        <v>455</v>
      </c>
      <c r="B274" s="7">
        <v>16</v>
      </c>
      <c r="C274" s="4">
        <v>1</v>
      </c>
      <c r="D274" s="3" t="s">
        <v>50</v>
      </c>
      <c r="E274" s="3" t="s">
        <v>31</v>
      </c>
      <c r="F274" s="3" t="s">
        <v>922</v>
      </c>
      <c r="G274" s="4" t="str">
        <f t="shared" si="10"/>
        <v>16.1</v>
      </c>
      <c r="H274" s="3" t="s">
        <v>510</v>
      </c>
      <c r="I274" s="5"/>
      <c r="J274" s="5" t="s">
        <v>94</v>
      </c>
      <c r="K274" s="3" t="str">
        <f t="shared" si="11"/>
        <v>Random with respect to movement (Loonam et al., 2021)</v>
      </c>
      <c r="L274" s="3" t="s">
        <v>94</v>
      </c>
      <c r="M274" s="5" t="s">
        <v>977</v>
      </c>
      <c r="N274" s="5"/>
      <c r="O274" s="3" t="s">
        <v>85</v>
      </c>
      <c r="P274" s="3" t="s">
        <v>94</v>
      </c>
      <c r="Q274" s="3" t="s">
        <v>510</v>
      </c>
      <c r="R274" s="5" t="s">
        <v>510</v>
      </c>
      <c r="S274" s="3"/>
      <c r="T274" s="3"/>
      <c r="U274" s="3"/>
      <c r="V274" s="3"/>
      <c r="W274" s="3"/>
      <c r="X274" s="3"/>
      <c r="Y274" s="3"/>
      <c r="Z274" s="3"/>
      <c r="AA274" s="3"/>
      <c r="AB274" s="3"/>
      <c r="AC274" s="3"/>
      <c r="AD274" s="3"/>
      <c r="AE274" s="3"/>
      <c r="AF274" s="3"/>
      <c r="AG274" s="3"/>
      <c r="AH274" s="3"/>
      <c r="AI274" s="3"/>
      <c r="AJ274" s="3"/>
      <c r="AK274" s="3"/>
      <c r="AL274" s="3"/>
      <c r="AM274" s="3"/>
      <c r="AN274" s="3"/>
      <c r="AO274" s="3" t="s">
        <v>47</v>
      </c>
      <c r="AP274" s="3"/>
      <c r="AQ274" s="5" t="s">
        <v>510</v>
      </c>
      <c r="AR274" s="3" t="s">
        <v>42</v>
      </c>
      <c r="AS274" s="3" t="s">
        <v>977</v>
      </c>
      <c r="AT274" s="14" t="s">
        <v>605</v>
      </c>
    </row>
    <row r="275" spans="1:46" ht="15.75" hidden="1" customHeight="1" x14ac:dyDescent="0.25">
      <c r="A275" s="7" t="s">
        <v>455</v>
      </c>
      <c r="B275" s="7">
        <v>16</v>
      </c>
      <c r="C275" s="4">
        <v>2</v>
      </c>
      <c r="D275" s="3" t="s">
        <v>50</v>
      </c>
      <c r="E275" s="3" t="s">
        <v>31</v>
      </c>
      <c r="F275" s="3" t="s">
        <v>923</v>
      </c>
      <c r="G275" s="4" t="str">
        <f t="shared" si="10"/>
        <v>16.2</v>
      </c>
      <c r="H275" s="3" t="s">
        <v>510</v>
      </c>
      <c r="I275" s="5"/>
      <c r="J275" s="5" t="s">
        <v>65</v>
      </c>
      <c r="K275" s="3" t="str">
        <f t="shared" si="11"/>
        <v>Systematic (Loonam et al., 2021)</v>
      </c>
      <c r="L275" s="3" t="s">
        <v>65</v>
      </c>
      <c r="M275" s="5" t="s">
        <v>977</v>
      </c>
      <c r="N275" s="5"/>
      <c r="O275" s="3" t="s">
        <v>65</v>
      </c>
      <c r="P275" s="3" t="s">
        <v>65</v>
      </c>
      <c r="Q275" s="3" t="s">
        <v>510</v>
      </c>
      <c r="R275" s="5" t="s">
        <v>510</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510</v>
      </c>
      <c r="AR275" s="3" t="s">
        <v>42</v>
      </c>
      <c r="AS275" s="3" t="s">
        <v>977</v>
      </c>
      <c r="AT275" s="14" t="s">
        <v>605</v>
      </c>
    </row>
    <row r="276" spans="1:46" ht="15.75" hidden="1" customHeight="1" x14ac:dyDescent="0.25">
      <c r="A276" s="7" t="s">
        <v>455</v>
      </c>
      <c r="B276" s="7">
        <v>16</v>
      </c>
      <c r="C276" s="4">
        <v>3</v>
      </c>
      <c r="D276" s="3" t="s">
        <v>50</v>
      </c>
      <c r="E276" s="3" t="s">
        <v>31</v>
      </c>
      <c r="F276" s="3" t="s">
        <v>924</v>
      </c>
      <c r="G276" s="4" t="str">
        <f t="shared" si="10"/>
        <v>16.3</v>
      </c>
      <c r="H276" s="3" t="s">
        <v>510</v>
      </c>
      <c r="I276" s="5"/>
      <c r="J276" s="5" t="s">
        <v>48</v>
      </c>
      <c r="K276" s="3" t="str">
        <f t="shared" si="11"/>
        <v>Systematic random (Loonam et al., 2021)</v>
      </c>
      <c r="L276" s="3" t="s">
        <v>48</v>
      </c>
      <c r="M276" s="5" t="s">
        <v>977</v>
      </c>
      <c r="N276" s="5"/>
      <c r="O276" s="3" t="s">
        <v>48</v>
      </c>
      <c r="P276" s="3" t="s">
        <v>48</v>
      </c>
      <c r="Q276" s="3" t="s">
        <v>510</v>
      </c>
      <c r="R276" s="5" t="s">
        <v>510</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510</v>
      </c>
      <c r="AR276" s="3" t="s">
        <v>42</v>
      </c>
      <c r="AS276" s="3" t="s">
        <v>977</v>
      </c>
      <c r="AT276" s="14" t="s">
        <v>605</v>
      </c>
    </row>
    <row r="277" spans="1:46" ht="15.75" hidden="1" customHeight="1" x14ac:dyDescent="0.25">
      <c r="A277" s="7" t="s">
        <v>455</v>
      </c>
      <c r="B277" s="7">
        <v>16</v>
      </c>
      <c r="C277" s="4">
        <v>4</v>
      </c>
      <c r="D277" s="7" t="s">
        <v>50</v>
      </c>
      <c r="E277" s="7" t="s">
        <v>113</v>
      </c>
      <c r="F277" s="3" t="s">
        <v>930</v>
      </c>
      <c r="G277" s="4" t="str">
        <f t="shared" si="10"/>
        <v>16.4</v>
      </c>
      <c r="H277" s="3" t="s">
        <v>510</v>
      </c>
      <c r="I277" s="5"/>
      <c r="J277" s="5" t="s">
        <v>348</v>
      </c>
      <c r="K277" s="3" t="str">
        <f t="shared" si="11"/>
        <v>Dependent on species density and distribution (e.g., more cameras with lower density and more clumped distribution) (Moeller et al., 2018)</v>
      </c>
      <c r="L277" s="7" t="s">
        <v>336</v>
      </c>
      <c r="M277" s="5" t="s">
        <v>1083</v>
      </c>
      <c r="N277" s="5"/>
      <c r="O277" s="7" t="s">
        <v>47</v>
      </c>
      <c r="P277" s="5" t="s">
        <v>348</v>
      </c>
      <c r="Q277" s="3" t="s">
        <v>510</v>
      </c>
      <c r="R277" s="5" t="s">
        <v>510</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510</v>
      </c>
      <c r="AR277" s="7" t="s">
        <v>118</v>
      </c>
      <c r="AS277" s="3" t="s">
        <v>977</v>
      </c>
      <c r="AT277" s="14" t="s">
        <v>605</v>
      </c>
    </row>
    <row r="278" spans="1:46" ht="15.75" hidden="1" customHeight="1" x14ac:dyDescent="0.25">
      <c r="A278" s="7" t="s">
        <v>455</v>
      </c>
      <c r="B278" s="7">
        <v>16</v>
      </c>
      <c r="C278" s="4">
        <v>5</v>
      </c>
      <c r="D278" s="3" t="s">
        <v>50</v>
      </c>
      <c r="E278" s="3" t="s">
        <v>116</v>
      </c>
      <c r="F278" s="3" t="s">
        <v>925</v>
      </c>
      <c r="G278" s="4" t="str">
        <f t="shared" si="10"/>
        <v>16.5</v>
      </c>
      <c r="H278" s="3" t="s">
        <v>510</v>
      </c>
      <c r="I278" s="5"/>
      <c r="J278" s="5" t="s">
        <v>1084</v>
      </c>
      <c r="K278" s="3" t="str">
        <f t="shared" si="11"/>
        <v>No requirements (uses instantaneous snapshots) (Moeller et al., 2018)</v>
      </c>
      <c r="L278" s="3" t="s">
        <v>203</v>
      </c>
      <c r="M278" s="5" t="s">
        <v>987</v>
      </c>
      <c r="N278" s="5"/>
      <c r="O278" s="3" t="s">
        <v>204</v>
      </c>
      <c r="P278" s="3" t="s">
        <v>1084</v>
      </c>
      <c r="Q278" s="3" t="s">
        <v>510</v>
      </c>
      <c r="R278" s="5" t="s">
        <v>510</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510</v>
      </c>
      <c r="AR278" s="3" t="s">
        <v>118</v>
      </c>
      <c r="AS278" s="3" t="s">
        <v>977</v>
      </c>
      <c r="AT278" s="14" t="s">
        <v>605</v>
      </c>
    </row>
    <row r="279" spans="1:46" ht="15.75" hidden="1" customHeight="1" x14ac:dyDescent="0.25">
      <c r="A279" s="7" t="s">
        <v>455</v>
      </c>
      <c r="B279" s="7">
        <v>16</v>
      </c>
      <c r="C279" s="4">
        <v>6</v>
      </c>
      <c r="D279" s="3" t="s">
        <v>50</v>
      </c>
      <c r="E279" s="3" t="s">
        <v>115</v>
      </c>
      <c r="F279" s="3" t="s">
        <v>929</v>
      </c>
      <c r="G279" s="4" t="str">
        <f t="shared" ref="G279:G317" si="12">B279&amp;"."&amp;C279</f>
        <v>16.6</v>
      </c>
      <c r="H279" s="3" t="s">
        <v>510</v>
      </c>
      <c r="I279" s="5"/>
      <c r="J279" s="5" t="s">
        <v>1137</v>
      </c>
      <c r="K279" s="3" t="str">
        <f t="shared" ref="K279:K317" si="13">J279&amp;" ("&amp;AR279&amp;")"</f>
        <v>&lt;b&gt;No minimum&lt;/b&gt; (Howe et al., 2017)</v>
      </c>
      <c r="L279" s="3" t="s">
        <v>206</v>
      </c>
      <c r="M279" s="3" t="s">
        <v>145</v>
      </c>
      <c r="N279" s="3" t="b">
        <v>1</v>
      </c>
      <c r="O279" s="3" t="s">
        <v>204</v>
      </c>
      <c r="P279" s="5" t="s">
        <v>206</v>
      </c>
      <c r="Q279" s="3" t="s">
        <v>510</v>
      </c>
      <c r="R279" s="5" t="s">
        <v>979</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510</v>
      </c>
      <c r="AR279" s="3" t="s">
        <v>205</v>
      </c>
      <c r="AS279" s="3" t="s">
        <v>977</v>
      </c>
      <c r="AT279" s="14" t="s">
        <v>605</v>
      </c>
    </row>
    <row r="280" spans="1:46" ht="15.75" hidden="1" customHeight="1" x14ac:dyDescent="0.25">
      <c r="A280" s="7" t="s">
        <v>455</v>
      </c>
      <c r="B280" s="7">
        <v>16</v>
      </c>
      <c r="C280" s="4">
        <v>7</v>
      </c>
      <c r="D280" s="5" t="s">
        <v>50</v>
      </c>
      <c r="E280" s="3" t="s">
        <v>108</v>
      </c>
      <c r="F280" s="3" t="s">
        <v>926</v>
      </c>
      <c r="G280" s="4" t="str">
        <f t="shared" si="12"/>
        <v>16.7</v>
      </c>
      <c r="H280" s="3" t="s">
        <v>510</v>
      </c>
      <c r="I280" s="5"/>
      <c r="J280" s="5" t="s">
        <v>1082</v>
      </c>
      <c r="K280" s="3" t="str">
        <f t="shared" si="13"/>
        <v>Dependent on species' density and distribution (e.g., more cameras with lower density and more clumped distribution) (Howe et al., 2017)</v>
      </c>
      <c r="L280" s="5" t="s">
        <v>348</v>
      </c>
      <c r="M280" s="5" t="s">
        <v>1083</v>
      </c>
      <c r="N280" s="5"/>
      <c r="O280" s="5" t="s">
        <v>47</v>
      </c>
      <c r="P280" s="5" t="s">
        <v>1082</v>
      </c>
      <c r="Q280" s="3" t="s">
        <v>510</v>
      </c>
      <c r="R280" s="5" t="s">
        <v>510</v>
      </c>
      <c r="S280" s="5"/>
      <c r="T280" s="3"/>
      <c r="U280" s="3"/>
      <c r="V280" s="3"/>
      <c r="W280" s="3"/>
      <c r="X280" s="3"/>
      <c r="Y280" s="3"/>
      <c r="Z280" s="3"/>
      <c r="AA280" s="3"/>
      <c r="AB280" s="3"/>
      <c r="AC280" s="3"/>
      <c r="AD280" s="3"/>
      <c r="AE280" s="3"/>
      <c r="AF280" s="3"/>
      <c r="AG280" s="3"/>
      <c r="AH280" s="3"/>
      <c r="AI280" s="3"/>
      <c r="AJ280" s="3"/>
      <c r="AK280" s="3"/>
      <c r="AL280" s="3"/>
      <c r="AM280" s="3"/>
      <c r="AN280" s="3"/>
      <c r="AO280" s="3" t="s">
        <v>47</v>
      </c>
      <c r="AP280" s="3"/>
      <c r="AQ280" s="5" t="s">
        <v>348</v>
      </c>
      <c r="AR280" s="5" t="s">
        <v>205</v>
      </c>
      <c r="AS280" s="3" t="s">
        <v>977</v>
      </c>
      <c r="AT280" s="14" t="s">
        <v>605</v>
      </c>
    </row>
    <row r="281" spans="1:46" ht="15.75" hidden="1" customHeight="1" x14ac:dyDescent="0.25">
      <c r="A281" s="7" t="s">
        <v>455</v>
      </c>
      <c r="B281" s="7">
        <v>16</v>
      </c>
      <c r="C281" s="4">
        <v>8</v>
      </c>
      <c r="D281" s="5" t="s">
        <v>50</v>
      </c>
      <c r="E281" s="3" t="s">
        <v>108</v>
      </c>
      <c r="F281" s="3" t="s">
        <v>927</v>
      </c>
      <c r="G281" s="4" t="str">
        <f t="shared" si="12"/>
        <v>16.8</v>
      </c>
      <c r="H281" s="3" t="s">
        <v>397</v>
      </c>
      <c r="I281" s="3"/>
      <c r="J281" s="5" t="s">
        <v>1136</v>
      </c>
      <c r="K281" s="3" t="str">
        <f t="shared" si="13"/>
        <v>&lt;b&gt;≥ 20 (minumum)&lt;/b&gt; (Moeller et al., 2018)</v>
      </c>
      <c r="L281" s="5" t="s">
        <v>390</v>
      </c>
      <c r="M281" s="3" t="s">
        <v>145</v>
      </c>
      <c r="N281" s="3" t="b">
        <v>1</v>
      </c>
      <c r="O281" s="5" t="s">
        <v>1019</v>
      </c>
      <c r="P281" s="5" t="s">
        <v>1018</v>
      </c>
      <c r="Q281" s="3" t="s">
        <v>510</v>
      </c>
      <c r="R281" s="5" t="s">
        <v>995</v>
      </c>
      <c r="S281" s="5"/>
      <c r="T281" s="3"/>
      <c r="U281" s="3"/>
      <c r="V281" s="3"/>
      <c r="W281" s="3"/>
      <c r="X281" s="3"/>
      <c r="Y281" s="3"/>
      <c r="Z281" s="3"/>
      <c r="AA281" s="3"/>
      <c r="AB281" s="3"/>
      <c r="AC281" s="3"/>
      <c r="AD281" s="3"/>
      <c r="AE281" s="3"/>
      <c r="AF281" s="3"/>
      <c r="AG281" s="3"/>
      <c r="AH281" s="3"/>
      <c r="AI281" s="3" t="s">
        <v>599</v>
      </c>
      <c r="AJ281" s="3"/>
      <c r="AK281" s="3"/>
      <c r="AL281" s="3"/>
      <c r="AM281" s="3"/>
      <c r="AN281" s="3"/>
      <c r="AO281" s="3"/>
      <c r="AP281" s="3"/>
      <c r="AQ281" s="5" t="s">
        <v>510</v>
      </c>
      <c r="AR281" s="5" t="s">
        <v>118</v>
      </c>
      <c r="AS281" s="3" t="s">
        <v>977</v>
      </c>
      <c r="AT281" s="14" t="s">
        <v>605</v>
      </c>
    </row>
    <row r="282" spans="1:46" ht="15.75" hidden="1" customHeight="1" x14ac:dyDescent="0.25">
      <c r="A282" s="7" t="s">
        <v>455</v>
      </c>
      <c r="B282" s="7">
        <v>16</v>
      </c>
      <c r="C282" s="4">
        <v>9</v>
      </c>
      <c r="D282" s="5" t="s">
        <v>50</v>
      </c>
      <c r="E282" s="3" t="s">
        <v>108</v>
      </c>
      <c r="F282" s="3" t="s">
        <v>928</v>
      </c>
      <c r="G282" s="4" t="str">
        <f t="shared" si="12"/>
        <v>16.9</v>
      </c>
      <c r="H282" s="3" t="s">
        <v>510</v>
      </c>
      <c r="I282" s="3"/>
      <c r="J282" s="5" t="s">
        <v>162</v>
      </c>
      <c r="K282" s="3" t="str">
        <f t="shared" si="13"/>
        <v>Ideally &gt; 50 (Moeller et al., 2018)</v>
      </c>
      <c r="L282" s="5" t="s">
        <v>162</v>
      </c>
      <c r="M282" s="7" t="s">
        <v>990</v>
      </c>
      <c r="N282" s="7"/>
      <c r="O282" s="5" t="s">
        <v>163</v>
      </c>
      <c r="P282" s="5" t="s">
        <v>162</v>
      </c>
      <c r="Q282" s="3" t="s">
        <v>510</v>
      </c>
      <c r="R282" s="5" t="s">
        <v>995</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510</v>
      </c>
      <c r="AR282" s="5" t="s">
        <v>118</v>
      </c>
      <c r="AS282" s="3" t="s">
        <v>977</v>
      </c>
      <c r="AT282" s="14" t="s">
        <v>605</v>
      </c>
    </row>
    <row r="283" spans="1:46" ht="15.75" hidden="1" customHeight="1" x14ac:dyDescent="0.25">
      <c r="A283" s="7" t="s">
        <v>455</v>
      </c>
      <c r="B283" s="7">
        <v>16</v>
      </c>
      <c r="C283" s="4">
        <v>10</v>
      </c>
      <c r="D283" s="5" t="s">
        <v>50</v>
      </c>
      <c r="E283" s="3" t="s">
        <v>120</v>
      </c>
      <c r="F283" s="3" t="s">
        <v>931</v>
      </c>
      <c r="G283" s="4" t="str">
        <f t="shared" si="12"/>
        <v>16.10</v>
      </c>
      <c r="H283" s="3" t="s">
        <v>510</v>
      </c>
      <c r="I283" s="5"/>
      <c r="J283" s="5" t="s">
        <v>1085</v>
      </c>
      <c r="K283" s="3" t="str">
        <f t="shared" si="13"/>
        <v>No requirements (Moeller et al., 2018)</v>
      </c>
      <c r="L283" s="5" t="s">
        <v>119</v>
      </c>
      <c r="M283" s="5" t="s">
        <v>987</v>
      </c>
      <c r="N283" s="5"/>
      <c r="O283" s="3" t="s">
        <v>510</v>
      </c>
      <c r="P283" s="3" t="s">
        <v>1085</v>
      </c>
      <c r="Q283" s="3" t="s">
        <v>510</v>
      </c>
      <c r="R283" s="5" t="s">
        <v>510</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510</v>
      </c>
      <c r="AR283" s="5" t="s">
        <v>118</v>
      </c>
      <c r="AS283" s="3" t="s">
        <v>977</v>
      </c>
      <c r="AT283" s="14" t="s">
        <v>605</v>
      </c>
    </row>
    <row r="284" spans="1:46" ht="15.75" hidden="1" customHeight="1" x14ac:dyDescent="0.25">
      <c r="A284" s="7" t="s">
        <v>455</v>
      </c>
      <c r="B284" s="7">
        <v>13</v>
      </c>
      <c r="C284" s="4">
        <v>1</v>
      </c>
      <c r="D284" s="3" t="s">
        <v>82</v>
      </c>
      <c r="E284" s="3" t="s">
        <v>31</v>
      </c>
      <c r="F284" s="3" t="s">
        <v>880</v>
      </c>
      <c r="G284" s="4" t="str">
        <f t="shared" si="12"/>
        <v>13.1</v>
      </c>
      <c r="H284" s="3" t="s">
        <v>510</v>
      </c>
      <c r="I284" s="5"/>
      <c r="J284" s="5" t="s">
        <v>81</v>
      </c>
      <c r="K284" s="3" t="str">
        <f t="shared" si="13"/>
        <v>Random or stratified random (representative) with respect to movement (Becker et al., 2022)</v>
      </c>
      <c r="L284" s="3" t="s">
        <v>81</v>
      </c>
      <c r="M284" s="5" t="s">
        <v>977</v>
      </c>
      <c r="N284" s="5"/>
      <c r="O284" s="3" t="s">
        <v>85</v>
      </c>
      <c r="P284" s="3" t="s">
        <v>81</v>
      </c>
      <c r="Q284" s="3" t="s">
        <v>510</v>
      </c>
      <c r="R284" s="5" t="s">
        <v>510</v>
      </c>
      <c r="S284" s="3"/>
      <c r="T284" s="3"/>
      <c r="U284" s="3"/>
      <c r="V284" s="3"/>
      <c r="W284" s="3"/>
      <c r="X284" s="3"/>
      <c r="Y284" s="3"/>
      <c r="Z284" s="3"/>
      <c r="AA284" s="3"/>
      <c r="AB284" s="3"/>
      <c r="AC284" s="3"/>
      <c r="AD284" s="3"/>
      <c r="AE284" s="3"/>
      <c r="AF284" s="3"/>
      <c r="AG284" s="3"/>
      <c r="AH284" s="3"/>
      <c r="AI284" s="3"/>
      <c r="AJ284" s="3"/>
      <c r="AK284" s="3"/>
      <c r="AL284" s="3"/>
      <c r="AM284" s="3"/>
      <c r="AN284" s="3"/>
      <c r="AO284" s="3" t="s">
        <v>47</v>
      </c>
      <c r="AP284" s="3"/>
      <c r="AQ284" s="5" t="s">
        <v>510</v>
      </c>
      <c r="AR284" s="3" t="s">
        <v>80</v>
      </c>
      <c r="AS284" s="3" t="s">
        <v>977</v>
      </c>
      <c r="AT284" s="14" t="s">
        <v>605</v>
      </c>
    </row>
    <row r="285" spans="1:46" ht="15.75" hidden="1" customHeight="1" x14ac:dyDescent="0.25">
      <c r="A285" s="7" t="s">
        <v>455</v>
      </c>
      <c r="B285" s="7">
        <v>13</v>
      </c>
      <c r="C285" s="4">
        <v>2</v>
      </c>
      <c r="D285" s="3" t="s">
        <v>82</v>
      </c>
      <c r="E285" s="3" t="s">
        <v>31</v>
      </c>
      <c r="F285" s="3" t="s">
        <v>881</v>
      </c>
      <c r="G285" s="4" t="str">
        <f t="shared" si="12"/>
        <v>13.2</v>
      </c>
      <c r="H285" s="3" t="s">
        <v>510</v>
      </c>
      <c r="I285" s="5"/>
      <c r="J285" s="5" t="s">
        <v>81</v>
      </c>
      <c r="K285" s="3" t="str">
        <f t="shared" si="13"/>
        <v>Random or stratified random (representative) with respect to movement (Becker et al., 2022)</v>
      </c>
      <c r="L285" s="3" t="s">
        <v>81</v>
      </c>
      <c r="M285" s="5" t="s">
        <v>977</v>
      </c>
      <c r="N285" s="5"/>
      <c r="O285" s="3" t="s">
        <v>78</v>
      </c>
      <c r="P285" s="3" t="s">
        <v>81</v>
      </c>
      <c r="Q285" s="3" t="s">
        <v>510</v>
      </c>
      <c r="R285" s="5" t="s">
        <v>510</v>
      </c>
      <c r="S285" s="3"/>
      <c r="T285" s="3"/>
      <c r="U285" s="3"/>
      <c r="V285" s="3"/>
      <c r="W285" s="3"/>
      <c r="X285" s="3"/>
      <c r="Y285" s="3"/>
      <c r="Z285" s="3"/>
      <c r="AA285" s="3"/>
      <c r="AB285" s="3"/>
      <c r="AC285" s="3"/>
      <c r="AD285" s="3"/>
      <c r="AE285" s="3"/>
      <c r="AF285" s="3"/>
      <c r="AG285" s="3"/>
      <c r="AH285" s="3"/>
      <c r="AI285" s="3"/>
      <c r="AJ285" s="3"/>
      <c r="AK285" s="3"/>
      <c r="AL285" s="3"/>
      <c r="AM285" s="3"/>
      <c r="AN285" s="3"/>
      <c r="AO285" s="3" t="s">
        <v>47</v>
      </c>
      <c r="AP285" s="3"/>
      <c r="AQ285" s="5" t="s">
        <v>510</v>
      </c>
      <c r="AR285" s="3" t="s">
        <v>80</v>
      </c>
      <c r="AS285" s="3" t="s">
        <v>977</v>
      </c>
      <c r="AT285" s="14" t="s">
        <v>605</v>
      </c>
    </row>
    <row r="286" spans="1:46" ht="15.75" hidden="1" customHeight="1" x14ac:dyDescent="0.25">
      <c r="A286" s="7" t="s">
        <v>455</v>
      </c>
      <c r="B286" s="7">
        <v>13</v>
      </c>
      <c r="C286" s="4">
        <v>8</v>
      </c>
      <c r="D286" s="7" t="s">
        <v>82</v>
      </c>
      <c r="E286" s="7" t="s">
        <v>113</v>
      </c>
      <c r="F286" s="3" t="s">
        <v>900</v>
      </c>
      <c r="G286" s="4" t="str">
        <f t="shared" si="12"/>
        <v>13.8</v>
      </c>
      <c r="H286" s="3" t="s">
        <v>510</v>
      </c>
      <c r="I286" s="5"/>
      <c r="J286" s="5" t="s">
        <v>1090</v>
      </c>
      <c r="K286" s="3" t="str">
        <f t="shared" si="13"/>
        <v>Note: these recommendations are the same as REM (Becker et al., 2022; Moeller et al., 2023)</v>
      </c>
      <c r="L286" s="7" t="s">
        <v>111</v>
      </c>
      <c r="M286" s="5" t="s">
        <v>520</v>
      </c>
      <c r="N286" s="5"/>
      <c r="O286" s="3" t="s">
        <v>510</v>
      </c>
      <c r="P286" s="5" t="s">
        <v>1090</v>
      </c>
      <c r="Q286" s="3" t="s">
        <v>510</v>
      </c>
      <c r="R286" s="5" t="s">
        <v>520</v>
      </c>
      <c r="S286" s="5" t="s">
        <v>111</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510</v>
      </c>
      <c r="AR286" s="7" t="s">
        <v>110</v>
      </c>
      <c r="AS286" s="3" t="s">
        <v>977</v>
      </c>
      <c r="AT286" s="14" t="s">
        <v>605</v>
      </c>
    </row>
    <row r="287" spans="1:46" ht="15.75" hidden="1" customHeight="1" x14ac:dyDescent="0.25">
      <c r="A287" s="7" t="s">
        <v>455</v>
      </c>
      <c r="B287" s="7">
        <v>13</v>
      </c>
      <c r="C287" s="4">
        <v>3</v>
      </c>
      <c r="D287" s="7" t="s">
        <v>82</v>
      </c>
      <c r="E287" s="7" t="s">
        <v>113</v>
      </c>
      <c r="F287" s="3" t="s">
        <v>895</v>
      </c>
      <c r="G287" s="4" t="str">
        <f t="shared" si="12"/>
        <v>13.3</v>
      </c>
      <c r="H287" s="3" t="s">
        <v>642</v>
      </c>
      <c r="I287" s="7"/>
      <c r="J287" s="5" t="s">
        <v>1140</v>
      </c>
      <c r="K287" s="3" t="str">
        <f t="shared" si="13"/>
        <v>&lt;b&gt;≥ 10 detections (minumum)&lt;/b&gt; (REM: Rowcliffe et al., 2008; Rovero et al., 2013)</v>
      </c>
      <c r="L287" s="7" t="s">
        <v>345</v>
      </c>
      <c r="M287" s="3" t="s">
        <v>145</v>
      </c>
      <c r="N287" s="3" t="b">
        <v>1</v>
      </c>
      <c r="O287" s="7" t="s">
        <v>47</v>
      </c>
      <c r="P287" s="7" t="s">
        <v>1096</v>
      </c>
      <c r="Q287" s="3" t="s">
        <v>510</v>
      </c>
      <c r="R287" s="5" t="s">
        <v>1043</v>
      </c>
      <c r="S287" s="5" t="s">
        <v>111</v>
      </c>
      <c r="T287" s="3"/>
      <c r="U287" s="3"/>
      <c r="V287" s="3"/>
      <c r="W287" s="3"/>
      <c r="X287" s="3"/>
      <c r="Y287" s="3"/>
      <c r="Z287" s="3"/>
      <c r="AA287" s="3"/>
      <c r="AB287" s="3"/>
      <c r="AC287" s="3"/>
      <c r="AD287" s="3"/>
      <c r="AE287" s="3"/>
      <c r="AF287" s="3"/>
      <c r="AG287" s="3"/>
      <c r="AH287" s="3"/>
      <c r="AI287" s="3"/>
      <c r="AJ287" s="3"/>
      <c r="AK287" s="3" t="s">
        <v>494</v>
      </c>
      <c r="AL287" s="3" t="s">
        <v>485</v>
      </c>
      <c r="AM287" s="3"/>
      <c r="AN287" s="3"/>
      <c r="AO287" s="7"/>
      <c r="AP287" s="7"/>
      <c r="AQ287" s="5" t="s">
        <v>510</v>
      </c>
      <c r="AR287" s="7" t="s">
        <v>340</v>
      </c>
      <c r="AS287" s="3" t="s">
        <v>977</v>
      </c>
      <c r="AT287" s="14" t="s">
        <v>605</v>
      </c>
    </row>
    <row r="288" spans="1:46" ht="15.75" hidden="1" customHeight="1" x14ac:dyDescent="0.25">
      <c r="A288" s="7" t="s">
        <v>455</v>
      </c>
      <c r="B288" s="7">
        <v>13</v>
      </c>
      <c r="C288" s="4">
        <v>4</v>
      </c>
      <c r="D288" s="7" t="s">
        <v>82</v>
      </c>
      <c r="E288" s="7" t="s">
        <v>113</v>
      </c>
      <c r="F288" s="3" t="s">
        <v>896</v>
      </c>
      <c r="G288" s="4" t="str">
        <f t="shared" si="12"/>
        <v>13.4</v>
      </c>
      <c r="H288" s="3" t="s">
        <v>643</v>
      </c>
      <c r="I288" s="7"/>
      <c r="J288" s="5" t="s">
        <v>343</v>
      </c>
      <c r="K288" s="3" t="str">
        <f t="shared" si="13"/>
        <v>Ideally &gt; 20 detections (REM: Rowcliffe et al., 2008; Rovero et al., 2013)</v>
      </c>
      <c r="L288" s="7" t="s">
        <v>341</v>
      </c>
      <c r="M288" s="7" t="s">
        <v>990</v>
      </c>
      <c r="N288" s="7"/>
      <c r="O288" s="7" t="s">
        <v>47</v>
      </c>
      <c r="P288" s="7" t="s">
        <v>343</v>
      </c>
      <c r="Q288" s="3" t="s">
        <v>510</v>
      </c>
      <c r="R288" s="5" t="s">
        <v>1043</v>
      </c>
      <c r="S288" s="5" t="s">
        <v>111</v>
      </c>
      <c r="T288" s="3"/>
      <c r="U288" s="3"/>
      <c r="V288" s="3"/>
      <c r="W288" s="3"/>
      <c r="X288" s="3"/>
      <c r="Y288" s="3"/>
      <c r="Z288" s="3"/>
      <c r="AA288" s="3"/>
      <c r="AB288" s="3"/>
      <c r="AC288" s="3"/>
      <c r="AD288" s="3"/>
      <c r="AE288" s="3"/>
      <c r="AF288" s="3"/>
      <c r="AG288" s="3"/>
      <c r="AH288" s="3"/>
      <c r="AI288" s="3"/>
      <c r="AJ288" s="3"/>
      <c r="AK288" s="3" t="s">
        <v>494</v>
      </c>
      <c r="AL288" s="3" t="s">
        <v>485</v>
      </c>
      <c r="AM288" s="3"/>
      <c r="AN288" s="3"/>
      <c r="AO288" s="7"/>
      <c r="AP288" s="7"/>
      <c r="AQ288" s="5" t="s">
        <v>510</v>
      </c>
      <c r="AR288" s="7" t="s">
        <v>340</v>
      </c>
      <c r="AS288" s="3" t="s">
        <v>977</v>
      </c>
      <c r="AT288" s="14" t="s">
        <v>605</v>
      </c>
    </row>
    <row r="289" spans="1:46" ht="15.75" hidden="1" customHeight="1" x14ac:dyDescent="0.25">
      <c r="A289" s="7" t="s">
        <v>455</v>
      </c>
      <c r="B289" s="7">
        <v>13</v>
      </c>
      <c r="C289" s="4">
        <v>5</v>
      </c>
      <c r="D289" s="7" t="s">
        <v>82</v>
      </c>
      <c r="E289" s="7" t="s">
        <v>113</v>
      </c>
      <c r="F289" s="3" t="s">
        <v>897</v>
      </c>
      <c r="G289" s="4" t="str">
        <f t="shared" si="12"/>
        <v>13.5</v>
      </c>
      <c r="H289" s="3" t="s">
        <v>510</v>
      </c>
      <c r="I289" s="5"/>
      <c r="J289" s="5" t="s">
        <v>1094</v>
      </c>
      <c r="K289" s="3" t="str">
        <f t="shared" si="13"/>
        <v>Often 2000 (REM: Rowcliffe et al., 2008; Rovero et al., 2013)</v>
      </c>
      <c r="L289" s="7" t="s">
        <v>380</v>
      </c>
      <c r="M289" s="5" t="s">
        <v>1095</v>
      </c>
      <c r="N289" s="5"/>
      <c r="O289" s="7">
        <v>2000</v>
      </c>
      <c r="P289" s="7" t="s">
        <v>1094</v>
      </c>
      <c r="Q289" s="3" t="s">
        <v>510</v>
      </c>
      <c r="R289" s="5" t="s">
        <v>979</v>
      </c>
      <c r="S289" s="5" t="s">
        <v>111</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510</v>
      </c>
      <c r="AR289" s="7" t="s">
        <v>340</v>
      </c>
      <c r="AS289" s="3" t="s">
        <v>977</v>
      </c>
      <c r="AT289" s="14" t="s">
        <v>605</v>
      </c>
    </row>
    <row r="290" spans="1:46" ht="15.75" hidden="1" customHeight="1" x14ac:dyDescent="0.25">
      <c r="A290" s="7" t="s">
        <v>455</v>
      </c>
      <c r="B290" s="7">
        <v>13</v>
      </c>
      <c r="C290" s="4">
        <v>6</v>
      </c>
      <c r="D290" s="7" t="s">
        <v>82</v>
      </c>
      <c r="E290" s="7" t="s">
        <v>113</v>
      </c>
      <c r="F290" s="3" t="s">
        <v>898</v>
      </c>
      <c r="G290" s="4" t="str">
        <f t="shared" si="12"/>
        <v>13.6</v>
      </c>
      <c r="H290" s="3" t="s">
        <v>510</v>
      </c>
      <c r="I290" s="5"/>
      <c r="J290" s="5" t="s">
        <v>1093</v>
      </c>
      <c r="K290" s="3" t="str">
        <f t="shared" si="13"/>
        <v>1000-10000 (REM: Rowcliffe et al., 2016)</v>
      </c>
      <c r="L290" s="7" t="s">
        <v>261</v>
      </c>
      <c r="M290" s="5"/>
      <c r="N290" s="5"/>
      <c r="O290" s="7" t="s">
        <v>263</v>
      </c>
      <c r="P290" s="7" t="s">
        <v>1093</v>
      </c>
      <c r="Q290" s="7" t="s">
        <v>1092</v>
      </c>
      <c r="R290" s="5" t="s">
        <v>979</v>
      </c>
      <c r="S290" s="5" t="s">
        <v>111</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262</v>
      </c>
      <c r="AR290" s="7" t="s">
        <v>260</v>
      </c>
      <c r="AS290" s="3" t="s">
        <v>977</v>
      </c>
      <c r="AT290" s="14" t="s">
        <v>605</v>
      </c>
    </row>
    <row r="291" spans="1:46" ht="15.75" hidden="1" customHeight="1" x14ac:dyDescent="0.25">
      <c r="A291" s="7" t="s">
        <v>455</v>
      </c>
      <c r="B291" s="7">
        <v>13</v>
      </c>
      <c r="C291" s="4">
        <v>7</v>
      </c>
      <c r="D291" s="7" t="s">
        <v>82</v>
      </c>
      <c r="E291" s="7" t="s">
        <v>113</v>
      </c>
      <c r="F291" s="3" t="s">
        <v>899</v>
      </c>
      <c r="G291" s="4" t="str">
        <f t="shared" si="12"/>
        <v>13.7</v>
      </c>
      <c r="H291" s="3" t="s">
        <v>622</v>
      </c>
      <c r="I291" s="7"/>
      <c r="J291" s="5" t="s">
        <v>1041</v>
      </c>
      <c r="K291" s="3" t="str">
        <f t="shared" si="13"/>
        <v>&gt; 2000 (REM: Wearn &amp; Glover-Kapfer, 2017)</v>
      </c>
      <c r="L291" s="7" t="s">
        <v>183</v>
      </c>
      <c r="M291" s="5"/>
      <c r="N291" s="5"/>
      <c r="O291" s="7" t="s">
        <v>181</v>
      </c>
      <c r="P291" s="7" t="s">
        <v>1041</v>
      </c>
      <c r="Q291" s="7" t="s">
        <v>1091</v>
      </c>
      <c r="R291" s="5" t="s">
        <v>979</v>
      </c>
      <c r="S291" s="5" t="s">
        <v>111</v>
      </c>
      <c r="T291" s="3"/>
      <c r="U291" s="3"/>
      <c r="V291" s="3"/>
      <c r="W291" s="3"/>
      <c r="X291" s="3"/>
      <c r="Y291" s="3" t="s">
        <v>14</v>
      </c>
      <c r="Z291" s="3" t="s">
        <v>484</v>
      </c>
      <c r="AA291" s="3" t="s">
        <v>471</v>
      </c>
      <c r="AB291" s="3"/>
      <c r="AC291" s="3"/>
      <c r="AD291" s="3"/>
      <c r="AE291" s="3"/>
      <c r="AF291" s="3"/>
      <c r="AG291" s="3"/>
      <c r="AH291" s="3"/>
      <c r="AI291" s="3"/>
      <c r="AJ291" s="3"/>
      <c r="AK291" s="3"/>
      <c r="AL291" s="3"/>
      <c r="AM291" s="3"/>
      <c r="AN291" s="3"/>
      <c r="AO291" s="5"/>
      <c r="AP291" s="5"/>
      <c r="AQ291" s="5" t="s">
        <v>510</v>
      </c>
      <c r="AR291" s="7" t="s">
        <v>182</v>
      </c>
      <c r="AS291" s="3" t="s">
        <v>977</v>
      </c>
      <c r="AT291" s="14" t="s">
        <v>605</v>
      </c>
    </row>
    <row r="292" spans="1:46" ht="15.75" hidden="1" customHeight="1" x14ac:dyDescent="0.25">
      <c r="A292" s="7" t="s">
        <v>455</v>
      </c>
      <c r="B292" s="7">
        <v>13</v>
      </c>
      <c r="C292" s="4">
        <v>15</v>
      </c>
      <c r="D292" s="3" t="s">
        <v>82</v>
      </c>
      <c r="E292" s="3" t="s">
        <v>116</v>
      </c>
      <c r="F292" s="3" t="s">
        <v>888</v>
      </c>
      <c r="G292" s="4" t="str">
        <f t="shared" si="12"/>
        <v>13.15</v>
      </c>
      <c r="H292" s="3" t="s">
        <v>510</v>
      </c>
      <c r="I292" s="5"/>
      <c r="J292" s="5" t="s">
        <v>1090</v>
      </c>
      <c r="K292" s="3" t="str">
        <f t="shared" si="13"/>
        <v>Note: these recommendations are the same as REM (Becker et al., 2022; Moeller et al., 2023)</v>
      </c>
      <c r="L292" s="3" t="s">
        <v>111</v>
      </c>
      <c r="M292" s="5" t="s">
        <v>520</v>
      </c>
      <c r="N292" s="5"/>
      <c r="O292" s="3" t="s">
        <v>510</v>
      </c>
      <c r="P292" s="5" t="s">
        <v>1090</v>
      </c>
      <c r="Q292" s="3" t="s">
        <v>510</v>
      </c>
      <c r="R292" s="5" t="s">
        <v>520</v>
      </c>
      <c r="S292" s="5" t="s">
        <v>111</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510</v>
      </c>
      <c r="AR292" s="3" t="s">
        <v>110</v>
      </c>
      <c r="AS292" s="3" t="s">
        <v>977</v>
      </c>
      <c r="AT292" s="14" t="s">
        <v>605</v>
      </c>
    </row>
    <row r="293" spans="1:46" ht="15.75" hidden="1" customHeight="1" x14ac:dyDescent="0.25">
      <c r="A293" s="7" t="s">
        <v>455</v>
      </c>
      <c r="B293" s="7">
        <v>13</v>
      </c>
      <c r="C293" s="4">
        <v>9</v>
      </c>
      <c r="D293" s="3" t="s">
        <v>82</v>
      </c>
      <c r="E293" s="3" t="s">
        <v>116</v>
      </c>
      <c r="F293" s="3" t="s">
        <v>882</v>
      </c>
      <c r="G293" s="4" t="str">
        <f t="shared" si="12"/>
        <v>13.9</v>
      </c>
      <c r="H293" s="3" t="s">
        <v>510</v>
      </c>
      <c r="I293" s="5"/>
      <c r="J293" s="5" t="s">
        <v>1137</v>
      </c>
      <c r="K293" s="3" t="str">
        <f t="shared" si="13"/>
        <v>&lt;b&gt;No minimum&lt;/b&gt; (Wearn &amp; Glover-Kapfer, 2017)</v>
      </c>
      <c r="L293" s="3" t="s">
        <v>207</v>
      </c>
      <c r="M293" s="3" t="s">
        <v>145</v>
      </c>
      <c r="N293" s="3" t="b">
        <v>1</v>
      </c>
      <c r="O293" s="3" t="s">
        <v>204</v>
      </c>
      <c r="P293" s="5" t="s">
        <v>206</v>
      </c>
      <c r="Q293" s="3" t="s">
        <v>510</v>
      </c>
      <c r="R293" s="5" t="s">
        <v>1027</v>
      </c>
      <c r="S293" s="5" t="s">
        <v>111</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510</v>
      </c>
      <c r="AR293" s="3" t="s">
        <v>27</v>
      </c>
      <c r="AS293" s="3" t="s">
        <v>977</v>
      </c>
      <c r="AT293" s="14" t="s">
        <v>605</v>
      </c>
    </row>
    <row r="294" spans="1:46" ht="15.75" hidden="1" customHeight="1" x14ac:dyDescent="0.25">
      <c r="A294" s="7" t="s">
        <v>455</v>
      </c>
      <c r="B294" s="7">
        <v>13</v>
      </c>
      <c r="C294" s="4">
        <v>10</v>
      </c>
      <c r="D294" s="3" t="s">
        <v>82</v>
      </c>
      <c r="E294" s="3" t="s">
        <v>116</v>
      </c>
      <c r="F294" s="3" t="s">
        <v>883</v>
      </c>
      <c r="G294" s="4" t="str">
        <f t="shared" si="12"/>
        <v>13.10</v>
      </c>
      <c r="H294" s="3" t="s">
        <v>510</v>
      </c>
      <c r="I294" s="3"/>
      <c r="J294" s="5" t="s">
        <v>1034</v>
      </c>
      <c r="K294" s="3" t="str">
        <f t="shared" si="13"/>
        <v>Ideally ≥ 1 km (Wearn &amp; Glover-Kapfer, 2017)</v>
      </c>
      <c r="L294" s="3" t="s">
        <v>285</v>
      </c>
      <c r="M294" s="7" t="s">
        <v>990</v>
      </c>
      <c r="N294" s="7"/>
      <c r="O294" s="3" t="s">
        <v>286</v>
      </c>
      <c r="P294" s="3" t="s">
        <v>1034</v>
      </c>
      <c r="Q294" s="3" t="s">
        <v>510</v>
      </c>
      <c r="R294" s="5" t="s">
        <v>1027</v>
      </c>
      <c r="S294" s="5" t="s">
        <v>111</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510</v>
      </c>
      <c r="AR294" s="3" t="s">
        <v>27</v>
      </c>
      <c r="AS294" s="3" t="s">
        <v>977</v>
      </c>
      <c r="AT294" s="14" t="s">
        <v>605</v>
      </c>
    </row>
    <row r="295" spans="1:46" ht="15.75" hidden="1" customHeight="1" x14ac:dyDescent="0.25">
      <c r="A295" s="7" t="s">
        <v>455</v>
      </c>
      <c r="B295" s="7">
        <v>13</v>
      </c>
      <c r="C295" s="4">
        <v>11</v>
      </c>
      <c r="D295" s="3" t="s">
        <v>82</v>
      </c>
      <c r="E295" s="3" t="s">
        <v>116</v>
      </c>
      <c r="F295" s="3" t="s">
        <v>884</v>
      </c>
      <c r="G295" s="4" t="str">
        <f t="shared" si="12"/>
        <v>13.11</v>
      </c>
      <c r="H295" s="3" t="s">
        <v>510</v>
      </c>
      <c r="I295" s="5"/>
      <c r="J295" s="5" t="s">
        <v>355</v>
      </c>
      <c r="K295" s="3" t="str">
        <f t="shared" si="13"/>
        <v>Spatially independent (Rowcliffe et al., 2013)</v>
      </c>
      <c r="L295" s="3" t="s">
        <v>354</v>
      </c>
      <c r="M295" s="5" t="s">
        <v>977</v>
      </c>
      <c r="N295" s="5"/>
      <c r="O295" s="3" t="s">
        <v>47</v>
      </c>
      <c r="P295" s="3" t="s">
        <v>355</v>
      </c>
      <c r="Q295" s="3" t="s">
        <v>510</v>
      </c>
      <c r="R295" s="5" t="s">
        <v>510</v>
      </c>
      <c r="S295" s="5" t="s">
        <v>111</v>
      </c>
      <c r="T295" s="3"/>
      <c r="U295" s="3"/>
      <c r="V295" s="3"/>
      <c r="W295" s="3"/>
      <c r="X295" s="3"/>
      <c r="Y295" s="3"/>
      <c r="Z295" s="3"/>
      <c r="AA295" s="3"/>
      <c r="AB295" s="3"/>
      <c r="AC295" s="3"/>
      <c r="AD295" s="3"/>
      <c r="AE295" s="3"/>
      <c r="AF295" s="3"/>
      <c r="AG295" s="3"/>
      <c r="AH295" s="3"/>
      <c r="AI295" s="3"/>
      <c r="AJ295" s="3"/>
      <c r="AK295" s="3"/>
      <c r="AL295" s="3"/>
      <c r="AM295" s="3"/>
      <c r="AN295" s="3"/>
      <c r="AO295" s="3" t="s">
        <v>47</v>
      </c>
      <c r="AP295" s="3"/>
      <c r="AQ295" s="5" t="s">
        <v>510</v>
      </c>
      <c r="AR295" s="3" t="s">
        <v>353</v>
      </c>
      <c r="AS295" s="3" t="s">
        <v>977</v>
      </c>
      <c r="AT295" s="14" t="s">
        <v>605</v>
      </c>
    </row>
    <row r="296" spans="1:46" ht="15.75" hidden="1" customHeight="1" x14ac:dyDescent="0.25">
      <c r="A296" s="7" t="s">
        <v>455</v>
      </c>
      <c r="B296" s="7">
        <v>13</v>
      </c>
      <c r="C296" s="4">
        <v>12</v>
      </c>
      <c r="D296" s="3" t="s">
        <v>82</v>
      </c>
      <c r="E296" s="3" t="s">
        <v>116</v>
      </c>
      <c r="F296" s="3" t="s">
        <v>885</v>
      </c>
      <c r="G296" s="4" t="str">
        <f t="shared" si="12"/>
        <v>13.12</v>
      </c>
      <c r="H296" s="3" t="s">
        <v>629</v>
      </c>
      <c r="I296" s="3"/>
      <c r="J296" s="5" t="s">
        <v>157</v>
      </c>
      <c r="K296" s="3" t="str">
        <f t="shared" si="13"/>
        <v>&gt; home range diameter (Wearn &amp; Glover-Kapfer, 2017)</v>
      </c>
      <c r="L296" s="3" t="s">
        <v>156</v>
      </c>
      <c r="M296" s="5" t="s">
        <v>1008</v>
      </c>
      <c r="N296" s="5"/>
      <c r="O296" s="3" t="s">
        <v>463</v>
      </c>
      <c r="P296" s="3" t="s">
        <v>157</v>
      </c>
      <c r="Q296" s="3" t="s">
        <v>1004</v>
      </c>
      <c r="R296" s="5"/>
      <c r="S296" s="5" t="s">
        <v>111</v>
      </c>
      <c r="T296" s="3"/>
      <c r="U296" s="3"/>
      <c r="V296" s="3"/>
      <c r="W296" s="3"/>
      <c r="X296" s="3"/>
      <c r="Y296" s="3"/>
      <c r="Z296" s="3"/>
      <c r="AA296" s="3"/>
      <c r="AB296" s="3"/>
      <c r="AC296" s="3"/>
      <c r="AD296" s="3"/>
      <c r="AE296" s="3"/>
      <c r="AF296" s="3"/>
      <c r="AG296" s="3"/>
      <c r="AH296" s="3" t="s">
        <v>1002</v>
      </c>
      <c r="AI296" s="3"/>
      <c r="AJ296" s="3"/>
      <c r="AK296" s="3"/>
      <c r="AL296" s="3"/>
      <c r="AM296" s="3"/>
      <c r="AN296" s="3"/>
      <c r="AO296" s="5"/>
      <c r="AP296" s="5"/>
      <c r="AQ296" s="5" t="s">
        <v>510</v>
      </c>
      <c r="AR296" s="3" t="s">
        <v>27</v>
      </c>
      <c r="AS296" s="3" t="s">
        <v>1139</v>
      </c>
      <c r="AT296" s="14" t="s">
        <v>605</v>
      </c>
    </row>
    <row r="297" spans="1:46" ht="15.75" hidden="1" customHeight="1" x14ac:dyDescent="0.25">
      <c r="A297" s="7" t="s">
        <v>455</v>
      </c>
      <c r="B297" s="7">
        <v>13</v>
      </c>
      <c r="C297" s="4">
        <v>13</v>
      </c>
      <c r="D297" s="3" t="s">
        <v>82</v>
      </c>
      <c r="E297" s="3" t="s">
        <v>116</v>
      </c>
      <c r="F297" s="3" t="s">
        <v>886</v>
      </c>
      <c r="G297" s="4" t="str">
        <f t="shared" si="12"/>
        <v>13.13</v>
      </c>
      <c r="H297" s="3" t="s">
        <v>626</v>
      </c>
      <c r="I297" s="3"/>
      <c r="J297" s="5" t="s">
        <v>1102</v>
      </c>
      <c r="K297" s="3" t="str">
        <f t="shared" si="13"/>
        <v>1-2 km (Wearn &amp; Glover-Kapfer, 2017)</v>
      </c>
      <c r="L297" s="3" t="s">
        <v>280</v>
      </c>
      <c r="M297" s="5"/>
      <c r="N297" s="5"/>
      <c r="O297" s="3" t="s">
        <v>278</v>
      </c>
      <c r="P297" s="3" t="s">
        <v>1102</v>
      </c>
      <c r="Q297" s="3" t="s">
        <v>1101</v>
      </c>
      <c r="R297" s="5" t="s">
        <v>1027</v>
      </c>
      <c r="S297" s="5" t="s">
        <v>111</v>
      </c>
      <c r="T297" s="3"/>
      <c r="U297" s="3"/>
      <c r="V297" s="3"/>
      <c r="W297" s="3"/>
      <c r="X297" s="3"/>
      <c r="Y297" s="3"/>
      <c r="Z297" s="3"/>
      <c r="AA297" s="3"/>
      <c r="AB297" s="3"/>
      <c r="AC297" s="3"/>
      <c r="AD297" s="3"/>
      <c r="AE297" s="3"/>
      <c r="AF297" s="3"/>
      <c r="AG297" s="3"/>
      <c r="AH297" s="3" t="s">
        <v>1002</v>
      </c>
      <c r="AI297" s="3"/>
      <c r="AJ297" s="3" t="s">
        <v>482</v>
      </c>
      <c r="AK297" s="3"/>
      <c r="AL297" s="3"/>
      <c r="AM297" s="3"/>
      <c r="AN297" s="3"/>
      <c r="AO297" s="5"/>
      <c r="AP297" s="5"/>
      <c r="AQ297" s="5" t="s">
        <v>510</v>
      </c>
      <c r="AR297" s="3" t="s">
        <v>27</v>
      </c>
      <c r="AS297" s="3" t="s">
        <v>977</v>
      </c>
      <c r="AT297" s="14" t="s">
        <v>605</v>
      </c>
    </row>
    <row r="298" spans="1:46" ht="15.75" hidden="1" customHeight="1" x14ac:dyDescent="0.25">
      <c r="A298" s="7" t="s">
        <v>455</v>
      </c>
      <c r="B298" s="7">
        <v>13</v>
      </c>
      <c r="C298" s="4">
        <v>14</v>
      </c>
      <c r="D298" s="3" t="s">
        <v>82</v>
      </c>
      <c r="E298" s="3" t="s">
        <v>116</v>
      </c>
      <c r="F298" s="3" t="s">
        <v>887</v>
      </c>
      <c r="G298" s="4" t="str">
        <f t="shared" si="12"/>
        <v>13.14</v>
      </c>
      <c r="H298" s="3" t="s">
        <v>627</v>
      </c>
      <c r="I298" s="3"/>
      <c r="J298" s="5" t="s">
        <v>1100</v>
      </c>
      <c r="K298" s="3" t="str">
        <f t="shared" si="13"/>
        <v>1-2 km or closer (Wearn &amp; Glover-Kapfer, 2017)</v>
      </c>
      <c r="L298" s="3" t="s">
        <v>280</v>
      </c>
      <c r="M298" s="5"/>
      <c r="N298" s="5"/>
      <c r="O298" s="3" t="s">
        <v>333</v>
      </c>
      <c r="P298" s="3" t="s">
        <v>1100</v>
      </c>
      <c r="Q298" s="3" t="s">
        <v>1099</v>
      </c>
      <c r="R298" s="5" t="s">
        <v>1027</v>
      </c>
      <c r="S298" s="5" t="s">
        <v>111</v>
      </c>
      <c r="T298" s="3"/>
      <c r="U298" s="3"/>
      <c r="V298" s="3"/>
      <c r="W298" s="3"/>
      <c r="X298" s="3"/>
      <c r="Y298" s="3"/>
      <c r="Z298" s="3"/>
      <c r="AA298" s="3"/>
      <c r="AB298" s="3"/>
      <c r="AC298" s="3"/>
      <c r="AD298" s="3"/>
      <c r="AE298" s="3"/>
      <c r="AF298" s="3"/>
      <c r="AG298" s="3"/>
      <c r="AH298" s="3" t="s">
        <v>1002</v>
      </c>
      <c r="AI298" s="3"/>
      <c r="AJ298" s="3" t="s">
        <v>482</v>
      </c>
      <c r="AK298" s="3"/>
      <c r="AL298" s="3"/>
      <c r="AM298" s="3"/>
      <c r="AN298" s="3"/>
      <c r="AO298" s="5"/>
      <c r="AP298" s="5"/>
      <c r="AQ298" s="5" t="s">
        <v>510</v>
      </c>
      <c r="AR298" s="3" t="s">
        <v>27</v>
      </c>
      <c r="AS298" s="3" t="s">
        <v>977</v>
      </c>
      <c r="AT298" s="14" t="s">
        <v>605</v>
      </c>
    </row>
    <row r="299" spans="1:46" ht="15.75" hidden="1" customHeight="1" x14ac:dyDescent="0.25">
      <c r="A299" s="7" t="s">
        <v>455</v>
      </c>
      <c r="B299" s="7">
        <v>13</v>
      </c>
      <c r="C299" s="4">
        <v>16</v>
      </c>
      <c r="D299" s="3" t="s">
        <v>82</v>
      </c>
      <c r="E299" s="3" t="s">
        <v>115</v>
      </c>
      <c r="F299" s="3" t="s">
        <v>893</v>
      </c>
      <c r="G299" s="4" t="str">
        <f t="shared" si="12"/>
        <v>13.16</v>
      </c>
      <c r="H299" s="3" t="s">
        <v>510</v>
      </c>
      <c r="I299" s="5"/>
      <c r="J299" s="5" t="s">
        <v>1137</v>
      </c>
      <c r="K299" s="3" t="str">
        <f t="shared" si="13"/>
        <v>&lt;b&gt;No minimum&lt;/b&gt; (Becker et al., 2022; Moeller et al., 2023)</v>
      </c>
      <c r="L299" s="3" t="s">
        <v>206</v>
      </c>
      <c r="M299" s="3" t="s">
        <v>145</v>
      </c>
      <c r="N299" s="3" t="b">
        <v>1</v>
      </c>
      <c r="O299" s="3" t="s">
        <v>204</v>
      </c>
      <c r="P299" s="5" t="s">
        <v>206</v>
      </c>
      <c r="Q299" s="3" t="s">
        <v>510</v>
      </c>
      <c r="R299" s="5" t="s">
        <v>979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510</v>
      </c>
      <c r="AR299" s="3" t="s">
        <v>110</v>
      </c>
      <c r="AS299" s="3" t="s">
        <v>977</v>
      </c>
      <c r="AT299" s="14" t="s">
        <v>605</v>
      </c>
    </row>
    <row r="300" spans="1:46" ht="15.75" hidden="1" customHeight="1" x14ac:dyDescent="0.25">
      <c r="A300" s="7" t="s">
        <v>455</v>
      </c>
      <c r="B300" s="7">
        <v>13</v>
      </c>
      <c r="C300" s="4">
        <v>17</v>
      </c>
      <c r="D300" s="3" t="s">
        <v>82</v>
      </c>
      <c r="E300" s="3" t="s">
        <v>115</v>
      </c>
      <c r="F300" s="3" t="s">
        <v>894</v>
      </c>
      <c r="G300" s="4" t="str">
        <f t="shared" si="12"/>
        <v>13.17</v>
      </c>
      <c r="H300" s="3" t="s">
        <v>510</v>
      </c>
      <c r="I300" s="3"/>
      <c r="J300" s="5" t="s">
        <v>1033</v>
      </c>
      <c r="K300" s="3" t="str">
        <f t="shared" si="13"/>
        <v>Ideally ≥ 30 (Becker et al., 2022; Moeller et al., 2023)</v>
      </c>
      <c r="L300" s="3" t="s">
        <v>239</v>
      </c>
      <c r="M300" s="7" t="s">
        <v>990</v>
      </c>
      <c r="N300" s="7"/>
      <c r="O300" s="3" t="s">
        <v>240</v>
      </c>
      <c r="P300" s="3" t="s">
        <v>1033</v>
      </c>
      <c r="Q300" s="3" t="s">
        <v>510</v>
      </c>
      <c r="R300" s="5" t="s">
        <v>979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510</v>
      </c>
      <c r="AR300" s="3" t="s">
        <v>110</v>
      </c>
      <c r="AS300" s="3" t="s">
        <v>977</v>
      </c>
      <c r="AT300" s="14" t="s">
        <v>605</v>
      </c>
    </row>
    <row r="301" spans="1:46" ht="15.75" hidden="1" customHeight="1" x14ac:dyDescent="0.25">
      <c r="A301" s="7" t="s">
        <v>455</v>
      </c>
      <c r="B301" s="7">
        <v>13</v>
      </c>
      <c r="C301" s="4">
        <v>21</v>
      </c>
      <c r="D301" s="5" t="s">
        <v>82</v>
      </c>
      <c r="E301" s="3" t="s">
        <v>108</v>
      </c>
      <c r="F301" s="3" t="s">
        <v>892</v>
      </c>
      <c r="G301" s="4" t="str">
        <f t="shared" si="12"/>
        <v>13.21</v>
      </c>
      <c r="H301" s="3" t="s">
        <v>510</v>
      </c>
      <c r="I301" s="5"/>
      <c r="J301" s="5" t="s">
        <v>1090</v>
      </c>
      <c r="K301" s="3" t="str">
        <f t="shared" si="13"/>
        <v>Note: these recommendations are the same as REM (Becker et al., 2022; Moeller et al., 2023)</v>
      </c>
      <c r="L301" s="5" t="s">
        <v>111</v>
      </c>
      <c r="M301" s="5" t="s">
        <v>520</v>
      </c>
      <c r="N301" s="5"/>
      <c r="O301" s="3" t="s">
        <v>510</v>
      </c>
      <c r="P301" s="5" t="s">
        <v>1090</v>
      </c>
      <c r="Q301" s="3" t="s">
        <v>510</v>
      </c>
      <c r="R301" s="5" t="s">
        <v>520</v>
      </c>
      <c r="S301" s="5" t="s">
        <v>111</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510</v>
      </c>
      <c r="AR301" s="5" t="s">
        <v>110</v>
      </c>
      <c r="AS301" s="3" t="s">
        <v>977</v>
      </c>
      <c r="AT301" s="14" t="s">
        <v>605</v>
      </c>
    </row>
    <row r="302" spans="1:46" ht="15.75" hidden="1" customHeight="1" x14ac:dyDescent="0.25">
      <c r="A302" s="7" t="s">
        <v>455</v>
      </c>
      <c r="B302" s="7">
        <v>13</v>
      </c>
      <c r="C302" s="4">
        <v>18</v>
      </c>
      <c r="D302" s="5" t="s">
        <v>82</v>
      </c>
      <c r="E302" s="3" t="s">
        <v>108</v>
      </c>
      <c r="F302" s="3" t="s">
        <v>889</v>
      </c>
      <c r="G302" s="4" t="str">
        <f t="shared" si="12"/>
        <v>13.18</v>
      </c>
      <c r="H302" s="3" t="s">
        <v>397</v>
      </c>
      <c r="I302" s="3"/>
      <c r="J302" s="5" t="s">
        <v>1136</v>
      </c>
      <c r="K302" s="3" t="str">
        <f t="shared" si="13"/>
        <v>&lt;b&gt;≥ 20 (minumum)&lt;/b&gt; (REM: Rowcliffe et al., 2008; Wearn &amp; Glover-Kapfer, 2017)</v>
      </c>
      <c r="L302" s="5" t="s">
        <v>391</v>
      </c>
      <c r="M302" s="3" t="s">
        <v>145</v>
      </c>
      <c r="N302" s="3" t="b">
        <v>1</v>
      </c>
      <c r="O302" s="5" t="s">
        <v>1019</v>
      </c>
      <c r="P302" s="5" t="s">
        <v>1018</v>
      </c>
      <c r="Q302" s="3" t="s">
        <v>510</v>
      </c>
      <c r="R302" s="5" t="s">
        <v>995</v>
      </c>
      <c r="S302" s="5" t="s">
        <v>111</v>
      </c>
      <c r="T302" s="3"/>
      <c r="U302" s="3"/>
      <c r="V302" s="3"/>
      <c r="W302" s="3"/>
      <c r="X302" s="3"/>
      <c r="Y302" s="3"/>
      <c r="Z302" s="3"/>
      <c r="AA302" s="3"/>
      <c r="AB302" s="3"/>
      <c r="AC302" s="3"/>
      <c r="AD302" s="3"/>
      <c r="AE302" s="3"/>
      <c r="AF302" s="3"/>
      <c r="AG302" s="3"/>
      <c r="AH302" s="3"/>
      <c r="AI302" s="3" t="s">
        <v>599</v>
      </c>
      <c r="AJ302" s="3"/>
      <c r="AK302" s="3"/>
      <c r="AL302" s="3"/>
      <c r="AM302" s="3"/>
      <c r="AN302" s="3"/>
      <c r="AO302" s="3"/>
      <c r="AP302" s="3"/>
      <c r="AQ302" s="5" t="s">
        <v>510</v>
      </c>
      <c r="AR302" s="5" t="s">
        <v>164</v>
      </c>
      <c r="AS302" s="3" t="s">
        <v>977</v>
      </c>
      <c r="AT302" s="14" t="s">
        <v>605</v>
      </c>
    </row>
    <row r="303" spans="1:46" ht="15.75" hidden="1" customHeight="1" x14ac:dyDescent="0.25">
      <c r="A303" s="7" t="s">
        <v>455</v>
      </c>
      <c r="B303" s="7">
        <v>13</v>
      </c>
      <c r="C303" s="4">
        <v>19</v>
      </c>
      <c r="D303" s="5" t="s">
        <v>82</v>
      </c>
      <c r="E303" s="3" t="s">
        <v>108</v>
      </c>
      <c r="F303" s="3" t="s">
        <v>890</v>
      </c>
      <c r="G303" s="4" t="str">
        <f t="shared" si="12"/>
        <v>13.19</v>
      </c>
      <c r="H303" s="3" t="s">
        <v>510</v>
      </c>
      <c r="I303" s="3"/>
      <c r="J303" s="5" t="s">
        <v>162</v>
      </c>
      <c r="K303" s="3" t="str">
        <f t="shared" si="13"/>
        <v>Ideally &gt; 50 (REM: Rowcliffe et al., 2008; Wearn &amp; Glover-Kapfer, 2017)</v>
      </c>
      <c r="L303" s="5" t="s">
        <v>165</v>
      </c>
      <c r="M303" s="7" t="s">
        <v>990</v>
      </c>
      <c r="N303" s="7"/>
      <c r="O303" s="5" t="s">
        <v>163</v>
      </c>
      <c r="P303" s="5" t="s">
        <v>162</v>
      </c>
      <c r="Q303" s="3" t="s">
        <v>510</v>
      </c>
      <c r="R303" s="5" t="s">
        <v>995</v>
      </c>
      <c r="S303" s="5" t="s">
        <v>111</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510</v>
      </c>
      <c r="AR303" s="5" t="s">
        <v>164</v>
      </c>
      <c r="AS303" s="3" t="s">
        <v>977</v>
      </c>
      <c r="AT303" s="14" t="s">
        <v>605</v>
      </c>
    </row>
    <row r="304" spans="1:46" ht="15.75" hidden="1" customHeight="1" x14ac:dyDescent="0.25">
      <c r="A304" s="7" t="s">
        <v>455</v>
      </c>
      <c r="B304" s="7">
        <v>13</v>
      </c>
      <c r="C304" s="4">
        <v>20</v>
      </c>
      <c r="D304" s="5" t="s">
        <v>82</v>
      </c>
      <c r="E304" s="3" t="s">
        <v>108</v>
      </c>
      <c r="F304" s="3" t="s">
        <v>891</v>
      </c>
      <c r="G304" s="4" t="str">
        <f t="shared" si="12"/>
        <v>13.20</v>
      </c>
      <c r="H304" s="3" t="s">
        <v>510</v>
      </c>
      <c r="I304" s="5"/>
      <c r="J304" s="5" t="s">
        <v>350</v>
      </c>
      <c r="K304" s="3" t="str">
        <f t="shared" si="13"/>
        <v>Dependent on species' density (REM: Wearn &amp; Glover-Kapfer, 2017)</v>
      </c>
      <c r="L304" s="5" t="s">
        <v>349</v>
      </c>
      <c r="M304" s="5" t="s">
        <v>1098</v>
      </c>
      <c r="N304" s="5"/>
      <c r="O304" s="5" t="s">
        <v>47</v>
      </c>
      <c r="P304" s="5" t="s">
        <v>350</v>
      </c>
      <c r="Q304" s="3" t="s">
        <v>510</v>
      </c>
      <c r="R304" s="5" t="s">
        <v>510</v>
      </c>
      <c r="S304" s="5" t="s">
        <v>111</v>
      </c>
      <c r="T304" s="3"/>
      <c r="U304" s="3"/>
      <c r="V304" s="3"/>
      <c r="W304" s="3"/>
      <c r="X304" s="3"/>
      <c r="Y304" s="3"/>
      <c r="Z304" s="3"/>
      <c r="AA304" s="3"/>
      <c r="AB304" s="3"/>
      <c r="AC304" s="3"/>
      <c r="AD304" s="3"/>
      <c r="AE304" s="3"/>
      <c r="AF304" s="3"/>
      <c r="AG304" s="3"/>
      <c r="AH304" s="3"/>
      <c r="AI304" s="3"/>
      <c r="AJ304" s="3"/>
      <c r="AK304" s="3"/>
      <c r="AL304" s="3"/>
      <c r="AM304" s="3"/>
      <c r="AN304" s="3"/>
      <c r="AO304" s="3" t="s">
        <v>47</v>
      </c>
      <c r="AP304" s="3"/>
      <c r="AQ304" s="5" t="s">
        <v>350</v>
      </c>
      <c r="AR304" s="5" t="s">
        <v>182</v>
      </c>
      <c r="AS304" s="3" t="s">
        <v>977</v>
      </c>
      <c r="AT304" s="14" t="s">
        <v>605</v>
      </c>
    </row>
    <row r="305" spans="1:46" ht="15.75" hidden="1" customHeight="1" x14ac:dyDescent="0.25">
      <c r="A305" s="7" t="s">
        <v>455</v>
      </c>
      <c r="B305" s="7">
        <v>13</v>
      </c>
      <c r="C305" s="4">
        <v>22</v>
      </c>
      <c r="D305" s="5" t="s">
        <v>82</v>
      </c>
      <c r="E305" s="3" t="s">
        <v>120</v>
      </c>
      <c r="F305" s="3" t="s">
        <v>901</v>
      </c>
      <c r="G305" s="4" t="str">
        <f t="shared" si="12"/>
        <v>13.22</v>
      </c>
      <c r="H305" s="3" t="s">
        <v>510</v>
      </c>
      <c r="I305" s="3"/>
      <c r="J305" s="5" t="s">
        <v>323</v>
      </c>
      <c r="K305" s="3" t="str">
        <f t="shared" si="13"/>
        <v>Ideally &lt; 12 months (Wearn &amp; Glover-Kapfer, 2017)</v>
      </c>
      <c r="L305" s="5" t="s">
        <v>321</v>
      </c>
      <c r="M305" s="7" t="s">
        <v>990</v>
      </c>
      <c r="N305" s="7"/>
      <c r="O305" s="5" t="s">
        <v>322</v>
      </c>
      <c r="P305" s="5" t="s">
        <v>323</v>
      </c>
      <c r="Q305" s="3" t="s">
        <v>510</v>
      </c>
      <c r="R305" s="5" t="s">
        <v>989</v>
      </c>
      <c r="S305" s="5" t="s">
        <v>111</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510</v>
      </c>
      <c r="AR305" s="5" t="s">
        <v>27</v>
      </c>
      <c r="AS305" s="3" t="s">
        <v>977</v>
      </c>
      <c r="AT305" s="14" t="s">
        <v>605</v>
      </c>
    </row>
    <row r="306" spans="1:46" ht="15.75" hidden="1" customHeight="1" x14ac:dyDescent="0.25">
      <c r="A306" s="7" t="s">
        <v>455</v>
      </c>
      <c r="B306" s="7">
        <v>13</v>
      </c>
      <c r="C306" s="4">
        <v>23</v>
      </c>
      <c r="D306" s="5" t="s">
        <v>82</v>
      </c>
      <c r="E306" s="3" t="s">
        <v>120</v>
      </c>
      <c r="F306" s="3" t="s">
        <v>902</v>
      </c>
      <c r="G306" s="4" t="str">
        <f t="shared" si="12"/>
        <v>13.23</v>
      </c>
      <c r="H306" s="3" t="s">
        <v>510</v>
      </c>
      <c r="I306" s="5"/>
      <c r="J306" s="5" t="s">
        <v>1138</v>
      </c>
      <c r="K306" s="3" t="str">
        <f t="shared" si="13"/>
        <v>&lt;b&gt;No maximum&lt;/b&gt; (Rowcliffe et al., 2008)</v>
      </c>
      <c r="L306" s="5" t="s">
        <v>308</v>
      </c>
      <c r="M306" s="5" t="s">
        <v>1021</v>
      </c>
      <c r="N306" s="3" t="b">
        <v>1</v>
      </c>
      <c r="O306" s="5" t="s">
        <v>309</v>
      </c>
      <c r="P306" s="5" t="s">
        <v>310</v>
      </c>
      <c r="Q306" s="3" t="s">
        <v>510</v>
      </c>
      <c r="R306" s="5" t="s">
        <v>989</v>
      </c>
      <c r="S306" s="5" t="s">
        <v>111</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510</v>
      </c>
      <c r="AR306" s="5" t="s">
        <v>307</v>
      </c>
      <c r="AS306" s="3" t="s">
        <v>977</v>
      </c>
      <c r="AT306" s="14" t="s">
        <v>605</v>
      </c>
    </row>
    <row r="307" spans="1:46" ht="15.75" hidden="1" customHeight="1" x14ac:dyDescent="0.25">
      <c r="A307" s="7" t="s">
        <v>455</v>
      </c>
      <c r="B307" s="7">
        <v>13</v>
      </c>
      <c r="C307" s="4">
        <v>24</v>
      </c>
      <c r="D307" s="5" t="s">
        <v>82</v>
      </c>
      <c r="E307" s="3" t="s">
        <v>120</v>
      </c>
      <c r="F307" s="3" t="s">
        <v>1097</v>
      </c>
      <c r="G307" s="4" t="str">
        <f t="shared" si="12"/>
        <v>13.24</v>
      </c>
      <c r="H307" s="3" t="s">
        <v>510</v>
      </c>
      <c r="I307" s="5"/>
      <c r="J307" s="5" t="s">
        <v>1138</v>
      </c>
      <c r="K307" s="3" t="str">
        <f t="shared" si="13"/>
        <v>&lt;b&gt;No maximum&lt;/b&gt; (Rowcliffe et al., 2008)</v>
      </c>
      <c r="L307" s="5" t="s">
        <v>308</v>
      </c>
      <c r="M307" s="5" t="s">
        <v>1021</v>
      </c>
      <c r="N307" s="3" t="b">
        <v>1</v>
      </c>
      <c r="O307" s="5" t="s">
        <v>309</v>
      </c>
      <c r="P307" s="5" t="s">
        <v>310</v>
      </c>
      <c r="Q307" s="3" t="s">
        <v>510</v>
      </c>
      <c r="R307" s="5" t="s">
        <v>989</v>
      </c>
      <c r="S307" s="5" t="s">
        <v>111</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510</v>
      </c>
      <c r="AR307" s="5" t="s">
        <v>307</v>
      </c>
      <c r="AS307" s="3" t="s">
        <v>977</v>
      </c>
      <c r="AT307" s="14" t="s">
        <v>605</v>
      </c>
    </row>
    <row r="308" spans="1:46" ht="15.75" hidden="1" customHeight="1" x14ac:dyDescent="0.25">
      <c r="A308" s="7" t="s">
        <v>455</v>
      </c>
      <c r="B308" s="7">
        <v>15</v>
      </c>
      <c r="C308" s="4">
        <v>1</v>
      </c>
      <c r="D308" s="3" t="s">
        <v>51</v>
      </c>
      <c r="E308" s="3" t="s">
        <v>31</v>
      </c>
      <c r="F308" s="3" t="s">
        <v>912</v>
      </c>
      <c r="G308" s="4" t="str">
        <f t="shared" si="12"/>
        <v>15.1</v>
      </c>
      <c r="H308" s="3" t="s">
        <v>510</v>
      </c>
      <c r="I308" s="5"/>
      <c r="J308" s="5" t="s">
        <v>94</v>
      </c>
      <c r="K308" s="3" t="str">
        <f t="shared" si="13"/>
        <v>Random with respect to movement (Loonam et al., 2021)</v>
      </c>
      <c r="L308" s="3" t="s">
        <v>94</v>
      </c>
      <c r="M308" s="5" t="s">
        <v>977</v>
      </c>
      <c r="N308" s="5"/>
      <c r="O308" s="3" t="s">
        <v>85</v>
      </c>
      <c r="P308" s="3" t="s">
        <v>94</v>
      </c>
      <c r="Q308" s="3" t="s">
        <v>510</v>
      </c>
      <c r="R308" s="5" t="s">
        <v>510</v>
      </c>
      <c r="S308" s="3"/>
      <c r="T308" s="3"/>
      <c r="U308" s="3"/>
      <c r="V308" s="3"/>
      <c r="W308" s="3"/>
      <c r="X308" s="3"/>
      <c r="Y308" s="3"/>
      <c r="Z308" s="3"/>
      <c r="AA308" s="3"/>
      <c r="AB308" s="3"/>
      <c r="AC308" s="3"/>
      <c r="AD308" s="3"/>
      <c r="AE308" s="3"/>
      <c r="AF308" s="3"/>
      <c r="AG308" s="3"/>
      <c r="AH308" s="3"/>
      <c r="AI308" s="3"/>
      <c r="AJ308" s="3"/>
      <c r="AK308" s="3"/>
      <c r="AL308" s="3"/>
      <c r="AM308" s="3"/>
      <c r="AN308" s="3"/>
      <c r="AO308" s="3" t="s">
        <v>47</v>
      </c>
      <c r="AP308" s="3"/>
      <c r="AQ308" s="5" t="s">
        <v>510</v>
      </c>
      <c r="AR308" s="3" t="s">
        <v>42</v>
      </c>
      <c r="AS308" s="3" t="s">
        <v>977</v>
      </c>
      <c r="AT308" s="14" t="s">
        <v>605</v>
      </c>
    </row>
    <row r="309" spans="1:46" ht="15.75" hidden="1" customHeight="1" x14ac:dyDescent="0.25">
      <c r="A309" s="7" t="s">
        <v>455</v>
      </c>
      <c r="B309" s="7">
        <v>15</v>
      </c>
      <c r="C309" s="4">
        <v>2</v>
      </c>
      <c r="D309" s="3" t="s">
        <v>51</v>
      </c>
      <c r="E309" s="3" t="s">
        <v>31</v>
      </c>
      <c r="F309" s="3" t="s">
        <v>913</v>
      </c>
      <c r="G309" s="4" t="str">
        <f t="shared" si="12"/>
        <v>15.2</v>
      </c>
      <c r="H309" s="3" t="s">
        <v>510</v>
      </c>
      <c r="I309" s="5"/>
      <c r="J309" s="5" t="s">
        <v>65</v>
      </c>
      <c r="K309" s="3" t="str">
        <f t="shared" si="13"/>
        <v>Systematic (Loonam et al., 2021)</v>
      </c>
      <c r="L309" s="3" t="s">
        <v>65</v>
      </c>
      <c r="M309" s="5" t="s">
        <v>977</v>
      </c>
      <c r="N309" s="5"/>
      <c r="O309" s="3" t="s">
        <v>65</v>
      </c>
      <c r="P309" s="3" t="s">
        <v>65</v>
      </c>
      <c r="Q309" s="3" t="s">
        <v>510</v>
      </c>
      <c r="R309" s="5" t="s">
        <v>510</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510</v>
      </c>
      <c r="AR309" s="3" t="s">
        <v>42</v>
      </c>
      <c r="AS309" s="3" t="s">
        <v>977</v>
      </c>
      <c r="AT309" s="14" t="s">
        <v>605</v>
      </c>
    </row>
    <row r="310" spans="1:46" ht="15.75" hidden="1" customHeight="1" x14ac:dyDescent="0.25">
      <c r="A310" s="7" t="s">
        <v>455</v>
      </c>
      <c r="B310" s="7">
        <v>15</v>
      </c>
      <c r="C310" s="4">
        <v>3</v>
      </c>
      <c r="D310" s="3" t="s">
        <v>51</v>
      </c>
      <c r="E310" s="3" t="s">
        <v>31</v>
      </c>
      <c r="F310" s="3" t="s">
        <v>914</v>
      </c>
      <c r="G310" s="4" t="str">
        <f t="shared" si="12"/>
        <v>15.3</v>
      </c>
      <c r="H310" s="3" t="s">
        <v>510</v>
      </c>
      <c r="I310" s="5"/>
      <c r="J310" s="5" t="s">
        <v>48</v>
      </c>
      <c r="K310" s="3" t="str">
        <f t="shared" si="13"/>
        <v>Systematic random (Loonam et al., 2021)</v>
      </c>
      <c r="L310" s="3" t="s">
        <v>48</v>
      </c>
      <c r="M310" s="5" t="s">
        <v>977</v>
      </c>
      <c r="N310" s="5"/>
      <c r="O310" s="3" t="s">
        <v>48</v>
      </c>
      <c r="P310" s="3" t="s">
        <v>48</v>
      </c>
      <c r="Q310" s="3" t="s">
        <v>510</v>
      </c>
      <c r="R310" s="5" t="s">
        <v>510</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510</v>
      </c>
      <c r="AR310" s="3" t="s">
        <v>42</v>
      </c>
      <c r="AS310" s="3" t="s">
        <v>977</v>
      </c>
      <c r="AT310" s="14" t="s">
        <v>605</v>
      </c>
    </row>
    <row r="311" spans="1:46" ht="15.75" hidden="1" customHeight="1" x14ac:dyDescent="0.25">
      <c r="A311" s="7" t="s">
        <v>455</v>
      </c>
      <c r="B311" s="7">
        <v>15</v>
      </c>
      <c r="C311" s="4">
        <v>4</v>
      </c>
      <c r="D311" s="7" t="s">
        <v>51</v>
      </c>
      <c r="E311" s="7" t="s">
        <v>113</v>
      </c>
      <c r="F311" s="3" t="s">
        <v>920</v>
      </c>
      <c r="G311" s="4" t="str">
        <f t="shared" si="12"/>
        <v>15.4</v>
      </c>
      <c r="H311" s="3" t="s">
        <v>510</v>
      </c>
      <c r="I311" s="5"/>
      <c r="J311" s="5" t="s">
        <v>348</v>
      </c>
      <c r="K311" s="3" t="str">
        <f t="shared" si="13"/>
        <v>Dependent on species density and distribution (e.g., more cameras with lower density and more clumped distribution) (Moeller et al., 2018)</v>
      </c>
      <c r="L311" s="7" t="s">
        <v>336</v>
      </c>
      <c r="M311" s="5" t="s">
        <v>1083</v>
      </c>
      <c r="N311" s="5"/>
      <c r="O311" s="7" t="s">
        <v>47</v>
      </c>
      <c r="P311" s="5" t="s">
        <v>348</v>
      </c>
      <c r="Q311" s="3" t="s">
        <v>510</v>
      </c>
      <c r="R311" s="5" t="s">
        <v>510</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510</v>
      </c>
      <c r="AR311" s="7" t="s">
        <v>118</v>
      </c>
      <c r="AS311" s="3" t="s">
        <v>977</v>
      </c>
      <c r="AT311" s="14" t="s">
        <v>605</v>
      </c>
    </row>
    <row r="312" spans="1:46" ht="15.75" hidden="1" customHeight="1" x14ac:dyDescent="0.25">
      <c r="A312" s="7" t="s">
        <v>455</v>
      </c>
      <c r="B312" s="7">
        <v>15</v>
      </c>
      <c r="C312" s="4">
        <v>5</v>
      </c>
      <c r="D312" s="3" t="s">
        <v>51</v>
      </c>
      <c r="E312" s="3" t="s">
        <v>116</v>
      </c>
      <c r="F312" s="3" t="s">
        <v>915</v>
      </c>
      <c r="G312" s="4" t="str">
        <f t="shared" si="12"/>
        <v>15.5</v>
      </c>
      <c r="H312" s="3" t="s">
        <v>623</v>
      </c>
      <c r="I312" s="3"/>
      <c r="J312" s="5" t="s">
        <v>1137</v>
      </c>
      <c r="K312" s="3" t="str">
        <f t="shared" si="13"/>
        <v>&lt;b&gt;No minimum&lt;/b&gt; (Howe et al., 2017)</v>
      </c>
      <c r="L312" s="3" t="s">
        <v>214</v>
      </c>
      <c r="M312" s="3" t="s">
        <v>145</v>
      </c>
      <c r="N312" s="3" t="b">
        <v>1</v>
      </c>
      <c r="O312" s="3" t="s">
        <v>204</v>
      </c>
      <c r="P312" s="5" t="s">
        <v>206</v>
      </c>
      <c r="Q312" s="3" t="s">
        <v>1086</v>
      </c>
      <c r="R312" s="5" t="s">
        <v>1027</v>
      </c>
      <c r="S312" s="3"/>
      <c r="T312" s="3"/>
      <c r="U312" s="3"/>
      <c r="V312" s="3"/>
      <c r="W312" s="3"/>
      <c r="X312" s="3"/>
      <c r="Y312" s="3"/>
      <c r="Z312" s="3"/>
      <c r="AA312" s="3"/>
      <c r="AB312" s="3"/>
      <c r="AC312" s="3"/>
      <c r="AD312" s="3"/>
      <c r="AE312" s="3" t="s">
        <v>31</v>
      </c>
      <c r="AF312" s="3"/>
      <c r="AG312" s="3"/>
      <c r="AH312" s="3"/>
      <c r="AI312" s="3"/>
      <c r="AJ312" s="3"/>
      <c r="AK312" s="3"/>
      <c r="AL312" s="3"/>
      <c r="AM312" s="3"/>
      <c r="AN312" s="3"/>
      <c r="AO312" s="5"/>
      <c r="AP312" s="5"/>
      <c r="AQ312" s="5" t="s">
        <v>510</v>
      </c>
      <c r="AR312" s="3" t="s">
        <v>205</v>
      </c>
      <c r="AS312" s="3" t="s">
        <v>977</v>
      </c>
      <c r="AT312" s="14" t="s">
        <v>605</v>
      </c>
    </row>
    <row r="313" spans="1:46" ht="15.75" hidden="1" customHeight="1" x14ac:dyDescent="0.25">
      <c r="A313" s="7" t="s">
        <v>455</v>
      </c>
      <c r="B313" s="7">
        <v>15</v>
      </c>
      <c r="C313" s="4">
        <v>6</v>
      </c>
      <c r="D313" s="3" t="s">
        <v>51</v>
      </c>
      <c r="E313" s="3" t="s">
        <v>115</v>
      </c>
      <c r="F313" s="3" t="s">
        <v>919</v>
      </c>
      <c r="G313" s="4" t="str">
        <f t="shared" si="12"/>
        <v>15.6</v>
      </c>
      <c r="H313" s="3" t="s">
        <v>510</v>
      </c>
      <c r="I313" s="5"/>
      <c r="J313" s="5" t="s">
        <v>1137</v>
      </c>
      <c r="K313" s="3" t="str">
        <f t="shared" si="13"/>
        <v>&lt;b&gt;No minimum&lt;/b&gt; (Howe et al., 2017)</v>
      </c>
      <c r="L313" s="3" t="s">
        <v>206</v>
      </c>
      <c r="M313" s="3" t="s">
        <v>145</v>
      </c>
      <c r="N313" s="3" t="b">
        <v>1</v>
      </c>
      <c r="O313" s="3" t="s">
        <v>204</v>
      </c>
      <c r="P313" s="5" t="s">
        <v>206</v>
      </c>
      <c r="Q313" s="3" t="s">
        <v>510</v>
      </c>
      <c r="R313" s="5" t="s">
        <v>979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510</v>
      </c>
      <c r="AR313" s="3" t="s">
        <v>205</v>
      </c>
      <c r="AS313" s="3" t="s">
        <v>977</v>
      </c>
      <c r="AT313" s="14" t="s">
        <v>605</v>
      </c>
    </row>
    <row r="314" spans="1:46" ht="15.75" hidden="1" customHeight="1" x14ac:dyDescent="0.25">
      <c r="A314" s="7" t="s">
        <v>455</v>
      </c>
      <c r="B314" s="7">
        <v>15</v>
      </c>
      <c r="C314" s="4">
        <v>7</v>
      </c>
      <c r="D314" s="5" t="s">
        <v>51</v>
      </c>
      <c r="E314" s="3" t="s">
        <v>108</v>
      </c>
      <c r="F314" s="3" t="s">
        <v>916</v>
      </c>
      <c r="G314" s="4" t="str">
        <f t="shared" si="12"/>
        <v>15.7</v>
      </c>
      <c r="H314" s="3" t="s">
        <v>510</v>
      </c>
      <c r="I314" s="5"/>
      <c r="J314" s="5" t="s">
        <v>1082</v>
      </c>
      <c r="K314" s="3" t="str">
        <f t="shared" si="13"/>
        <v>Dependent on species' density and distribution (e.g., more cameras with lower density and more clumped distribution) (Howe et al., 2017)</v>
      </c>
      <c r="L314" s="5" t="s">
        <v>348</v>
      </c>
      <c r="M314" s="5" t="s">
        <v>1083</v>
      </c>
      <c r="N314" s="5"/>
      <c r="O314" s="5" t="s">
        <v>47</v>
      </c>
      <c r="P314" s="5" t="s">
        <v>1082</v>
      </c>
      <c r="Q314" s="3" t="s">
        <v>510</v>
      </c>
      <c r="R314" s="5" t="s">
        <v>510</v>
      </c>
      <c r="S314" s="5"/>
      <c r="T314" s="3"/>
      <c r="U314" s="3"/>
      <c r="V314" s="3"/>
      <c r="W314" s="3"/>
      <c r="X314" s="3"/>
      <c r="Y314" s="3"/>
      <c r="Z314" s="3"/>
      <c r="AA314" s="3"/>
      <c r="AB314" s="3"/>
      <c r="AC314" s="3"/>
      <c r="AD314" s="3"/>
      <c r="AE314" s="3"/>
      <c r="AF314" s="3"/>
      <c r="AG314" s="3"/>
      <c r="AH314" s="3"/>
      <c r="AI314" s="3"/>
      <c r="AJ314" s="3"/>
      <c r="AK314" s="3"/>
      <c r="AL314" s="3"/>
      <c r="AM314" s="3"/>
      <c r="AN314" s="3"/>
      <c r="AO314" s="3" t="s">
        <v>47</v>
      </c>
      <c r="AP314" s="3"/>
      <c r="AQ314" s="5" t="s">
        <v>348</v>
      </c>
      <c r="AR314" s="5" t="s">
        <v>205</v>
      </c>
      <c r="AS314" s="3" t="s">
        <v>977</v>
      </c>
      <c r="AT314" s="14" t="s">
        <v>605</v>
      </c>
    </row>
    <row r="315" spans="1:46" ht="15.75" hidden="1" customHeight="1" x14ac:dyDescent="0.25">
      <c r="A315" s="7" t="s">
        <v>455</v>
      </c>
      <c r="B315" s="7">
        <v>15</v>
      </c>
      <c r="C315" s="4">
        <v>8</v>
      </c>
      <c r="D315" s="5" t="s">
        <v>51</v>
      </c>
      <c r="E315" s="3" t="s">
        <v>108</v>
      </c>
      <c r="F315" s="3" t="s">
        <v>917</v>
      </c>
      <c r="G315" s="4" t="str">
        <f t="shared" si="12"/>
        <v>15.8</v>
      </c>
      <c r="H315" s="3" t="s">
        <v>397</v>
      </c>
      <c r="I315" s="3"/>
      <c r="J315" s="5" t="s">
        <v>1136</v>
      </c>
      <c r="K315" s="3" t="str">
        <f t="shared" si="13"/>
        <v>&lt;b&gt;≥ 20 (minumum)&lt;/b&gt; (Moeller et al., 2018)</v>
      </c>
      <c r="L315" s="5" t="s">
        <v>390</v>
      </c>
      <c r="M315" s="3" t="s">
        <v>145</v>
      </c>
      <c r="N315" s="3" t="b">
        <v>1</v>
      </c>
      <c r="O315" s="5" t="s">
        <v>1019</v>
      </c>
      <c r="P315" s="5" t="s">
        <v>1018</v>
      </c>
      <c r="Q315" s="3" t="s">
        <v>510</v>
      </c>
      <c r="R315" s="5" t="s">
        <v>995</v>
      </c>
      <c r="S315" s="5"/>
      <c r="T315" s="3"/>
      <c r="U315" s="3"/>
      <c r="V315" s="3"/>
      <c r="W315" s="3"/>
      <c r="X315" s="3"/>
      <c r="Y315" s="3"/>
      <c r="Z315" s="3"/>
      <c r="AA315" s="3"/>
      <c r="AB315" s="3"/>
      <c r="AC315" s="3"/>
      <c r="AD315" s="3"/>
      <c r="AE315" s="3"/>
      <c r="AF315" s="3"/>
      <c r="AG315" s="3"/>
      <c r="AH315" s="3"/>
      <c r="AI315" s="3" t="s">
        <v>599</v>
      </c>
      <c r="AJ315" s="3"/>
      <c r="AK315" s="3"/>
      <c r="AL315" s="3"/>
      <c r="AM315" s="3"/>
      <c r="AN315" s="3"/>
      <c r="AO315" s="3"/>
      <c r="AP315" s="3"/>
      <c r="AQ315" s="5" t="s">
        <v>510</v>
      </c>
      <c r="AR315" s="5" t="s">
        <v>118</v>
      </c>
      <c r="AS315" s="3" t="s">
        <v>977</v>
      </c>
      <c r="AT315" s="14" t="s">
        <v>605</v>
      </c>
    </row>
    <row r="316" spans="1:46" ht="15.75" hidden="1" customHeight="1" x14ac:dyDescent="0.25">
      <c r="A316" s="7" t="s">
        <v>455</v>
      </c>
      <c r="B316" s="7">
        <v>15</v>
      </c>
      <c r="C316" s="4">
        <v>9</v>
      </c>
      <c r="D316" s="5" t="s">
        <v>51</v>
      </c>
      <c r="E316" s="3" t="s">
        <v>108</v>
      </c>
      <c r="F316" s="3" t="s">
        <v>918</v>
      </c>
      <c r="G316" s="4" t="str">
        <f t="shared" si="12"/>
        <v>15.9</v>
      </c>
      <c r="H316" s="3" t="s">
        <v>510</v>
      </c>
      <c r="I316" s="3"/>
      <c r="J316" s="5" t="s">
        <v>162</v>
      </c>
      <c r="K316" s="3" t="str">
        <f t="shared" si="13"/>
        <v>Ideally &gt; 50 (Moeller et al., 2018)</v>
      </c>
      <c r="L316" s="5" t="s">
        <v>162</v>
      </c>
      <c r="M316" s="7" t="s">
        <v>990</v>
      </c>
      <c r="N316" s="7"/>
      <c r="O316" s="5" t="s">
        <v>163</v>
      </c>
      <c r="P316" s="5" t="s">
        <v>162</v>
      </c>
      <c r="Q316" s="3" t="s">
        <v>510</v>
      </c>
      <c r="R316" s="5" t="s">
        <v>995</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510</v>
      </c>
      <c r="AR316" s="5" t="s">
        <v>118</v>
      </c>
      <c r="AS316" s="3" t="s">
        <v>977</v>
      </c>
      <c r="AT316" s="14" t="s">
        <v>605</v>
      </c>
    </row>
    <row r="317" spans="1:46" ht="15.75" hidden="1" customHeight="1" x14ac:dyDescent="0.25">
      <c r="A317" s="7" t="s">
        <v>455</v>
      </c>
      <c r="B317" s="7">
        <v>15</v>
      </c>
      <c r="C317" s="4">
        <v>10</v>
      </c>
      <c r="D317" s="5" t="s">
        <v>51</v>
      </c>
      <c r="E317" s="3" t="s">
        <v>120</v>
      </c>
      <c r="F317" s="3" t="s">
        <v>921</v>
      </c>
      <c r="G317" s="4" t="str">
        <f t="shared" si="12"/>
        <v>15.10</v>
      </c>
      <c r="H317" s="3" t="s">
        <v>510</v>
      </c>
      <c r="I317" s="5"/>
      <c r="J317" s="5" t="s">
        <v>1085</v>
      </c>
      <c r="K317" s="3" t="str">
        <f t="shared" si="13"/>
        <v>No requirements (Moeller et al., 2018)</v>
      </c>
      <c r="L317" s="5" t="s">
        <v>119</v>
      </c>
      <c r="M317" s="5" t="s">
        <v>987</v>
      </c>
      <c r="N317" s="5"/>
      <c r="O317" s="3" t="s">
        <v>510</v>
      </c>
      <c r="P317" s="3" t="s">
        <v>1085</v>
      </c>
      <c r="Q317" s="3" t="s">
        <v>510</v>
      </c>
      <c r="R317" s="5" t="s">
        <v>510</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510</v>
      </c>
      <c r="AR317" s="5" t="s">
        <v>118</v>
      </c>
      <c r="AS317" s="3" t="s">
        <v>977</v>
      </c>
      <c r="AT317" s="14" t="s">
        <v>605</v>
      </c>
    </row>
    <row r="318" spans="1:46" ht="15.75" customHeight="1" x14ac:dyDescent="0.25"/>
    <row r="319" spans="1:46" ht="15.75" customHeight="1" x14ac:dyDescent="0.25"/>
    <row r="320" spans="1:46"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4" priority="12" operator="containsText" text="survey_duration">
      <formula>NOT(ISERROR(SEARCH(("survey_duration"),(E3))))</formula>
    </cfRule>
    <cfRule type="containsText" dxfId="113" priority="9" operator="containsText" text="num_cams">
      <formula>NOT(ISERROR(SEARCH(("num_cams"),(E3))))</formula>
    </cfRule>
    <cfRule type="containsText" dxfId="112" priority="10" operator="containsText" text="cam_arrange">
      <formula>NOT(ISERROR(SEARCH(("cam_arrange"),(E3))))</formula>
    </cfRule>
    <cfRule type="containsText" dxfId="111" priority="11" operator="containsText" text="camdays_per_loc">
      <formula>NOT(ISERROR(SEARCH(("camdays_per_loc"),(E3))))</formula>
    </cfRule>
    <cfRule type="containsText" dxfId="110" priority="13" operator="containsText" text="cam_days_ttl">
      <formula>NOT(ISERROR(SEARCH(("cam_days_ttl"),(E3))))</formula>
    </cfRule>
    <cfRule type="containsText" dxfId="109" priority="14" operator="containsText" text="cam_spacing">
      <formula>NOT(ISERROR(SEARCH(("cam_spacing"),(E3))))</formula>
    </cfRule>
  </conditionalFormatting>
  <conditionalFormatting sqref="E1:H2 L1:S313 I1:J317 G3:H317">
    <cfRule type="containsText" dxfId="108" priority="83" operator="containsText" text="cam_spacing">
      <formula>NOT(ISERROR(SEARCH(("cam_spacing"),(E1))))</formula>
    </cfRule>
    <cfRule type="containsText" dxfId="107" priority="82" operator="containsText" text="cam_days_ttl">
      <formula>NOT(ISERROR(SEARCH(("cam_days_ttl"),(E1))))</formula>
    </cfRule>
    <cfRule type="containsText" dxfId="106" priority="81" operator="containsText" text="survey_duration">
      <formula>NOT(ISERROR(SEARCH(("survey_duration"),(E1))))</formula>
    </cfRule>
    <cfRule type="containsText" dxfId="105" priority="79" operator="containsText" text="cam_arrange">
      <formula>NOT(ISERROR(SEARCH(("cam_arrange"),(E1))))</formula>
    </cfRule>
    <cfRule type="containsText" dxfId="104" priority="80" operator="containsText" text="camdays_per_loc">
      <formula>NOT(ISERROR(SEARCH(("camdays_per_loc"),(E1))))</formula>
    </cfRule>
  </conditionalFormatting>
  <conditionalFormatting sqref="H1:I1">
    <cfRule type="containsText" dxfId="103" priority="40" operator="containsText" text="num_cams">
      <formula>NOT(ISERROR(SEARCH(("num_cams"),(H1))))</formula>
    </cfRule>
    <cfRule type="containsText" dxfId="102" priority="41" operator="containsText" text="cam_arrange">
      <formula>NOT(ISERROR(SEARCH(("cam_arrange"),(H1))))</formula>
    </cfRule>
    <cfRule type="containsText" dxfId="101" priority="42" operator="containsText" text="camdays_per_loc">
      <formula>NOT(ISERROR(SEARCH(("camdays_per_loc"),(H1))))</formula>
    </cfRule>
    <cfRule type="containsText" dxfId="100" priority="43" operator="containsText" text="survey_duration">
      <formula>NOT(ISERROR(SEARCH(("survey_duration"),(H1))))</formula>
    </cfRule>
    <cfRule type="containsText" dxfId="99" priority="44" operator="containsText" text="cam_days_ttl">
      <formula>NOT(ISERROR(SEARCH(("cam_days_ttl"),(H1))))</formula>
    </cfRule>
    <cfRule type="containsText" dxfId="98" priority="45" operator="containsText" text="cam_spacing">
      <formula>NOT(ISERROR(SEARCH(("cam_spacing"),(H1))))</formula>
    </cfRule>
  </conditionalFormatting>
  <conditionalFormatting sqref="H156:I1048576 H20:I88 L31 H90:I92 P221:R222">
    <cfRule type="containsText" dxfId="97" priority="72" operator="containsText" text="hr_size">
      <formula>NOT(ISERROR(SEARCH("hr_size",H20)))</formula>
    </cfRule>
  </conditionalFormatting>
  <conditionalFormatting sqref="H288:I289 Q288:R289">
    <cfRule type="containsText" dxfId="96" priority="56" operator="containsText" text="camdays_per_loc">
      <formula>NOT(ISERROR(SEARCH(("camdays_per_loc"),(H288))))</formula>
    </cfRule>
    <cfRule type="containsText" dxfId="95" priority="55" operator="containsText" text="cam_arrange">
      <formula>NOT(ISERROR(SEARCH(("cam_arrange"),(H288))))</formula>
    </cfRule>
    <cfRule type="containsText" dxfId="94" priority="54" operator="containsText" text="num_cams">
      <formula>NOT(ISERROR(SEARCH(("num_cams"),(H288))))</formula>
    </cfRule>
    <cfRule type="containsText" dxfId="93" priority="59" operator="containsText" text="cam_spacing">
      <formula>NOT(ISERROR(SEARCH(("cam_spacing"),(H288))))</formula>
    </cfRule>
    <cfRule type="containsText" dxfId="92" priority="58" operator="containsText" text="cam_days_ttl">
      <formula>NOT(ISERROR(SEARCH(("cam_days_ttl"),(H288))))</formula>
    </cfRule>
    <cfRule type="containsText" dxfId="91" priority="57" operator="containsText" text="survey_duration">
      <formula>NOT(ISERROR(SEARCH(("survey_duration"),(H288))))</formula>
    </cfRule>
  </conditionalFormatting>
  <conditionalFormatting sqref="I1">
    <cfRule type="containsText" dxfId="90" priority="6" operator="containsText" text="**Minumum -**">
      <formula>NOT(ISERROR(SEARCH("**Minumum -**",I1)))</formula>
    </cfRule>
    <cfRule type="cellIs" dxfId="89" priority="7" operator="equal">
      <formula>"min"</formula>
    </cfRule>
  </conditionalFormatting>
  <conditionalFormatting sqref="I1:I88 H1:H1048576 Q5 I90:I1048576">
    <cfRule type="containsText" dxfId="88" priority="53" operator="containsText" text="sp_occ_restr">
      <formula>NOT(ISERROR(SEARCH("sp_occ_restr",H1)))</formula>
    </cfRule>
  </conditionalFormatting>
  <conditionalFormatting sqref="I5:I7">
    <cfRule type="containsText" dxfId="87" priority="5" operator="containsText" text="**Minumum -**">
      <formula>NOT(ISERROR(SEARCH("**Minumum -**",I5)))</formula>
    </cfRule>
  </conditionalFormatting>
  <conditionalFormatting sqref="I227">
    <cfRule type="cellIs" dxfId="86" priority="1" operator="equal">
      <formula>"min"</formula>
    </cfRule>
  </conditionalFormatting>
  <conditionalFormatting sqref="J1:J313 M1:O313 H2:H317 I2:I59 Q5:R5 I93:I155 I163 S1:S195 AQ1:AQ49 AO50:AQ313 S241:S262">
    <cfRule type="cellIs" dxfId="85" priority="65" operator="equal">
      <formula>"min"</formula>
    </cfRule>
  </conditionalFormatting>
  <conditionalFormatting sqref="J1:J1048576 M1:O1048576">
    <cfRule type="containsText" dxfId="84" priority="64" operator="containsText" text="**Minumum -**">
      <formula>NOT(ISERROR(SEARCH("**Minumum -**",J1)))</formula>
    </cfRule>
  </conditionalFormatting>
  <conditionalFormatting sqref="J1:J1048576">
    <cfRule type="containsText" dxfId="83" priority="4" operator="containsText" text="home range">
      <formula>NOT(ISERROR(SEARCH("home range",J1)))</formula>
    </cfRule>
  </conditionalFormatting>
  <conditionalFormatting sqref="J62 M62:O62">
    <cfRule type="containsText" dxfId="82" priority="63" operator="containsText" text="hr_size">
      <formula>NOT(ISERROR(SEARCH("hr_size",J62)))</formula>
    </cfRule>
    <cfRule type="cellIs" dxfId="81" priority="62" operator="equal">
      <formula>"min"</formula>
    </cfRule>
    <cfRule type="containsText" dxfId="80"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79" priority="84" operator="equal">
      <formula>"-"</formula>
    </cfRule>
  </conditionalFormatting>
  <conditionalFormatting sqref="L1:L1048576 P1:P1048576">
    <cfRule type="containsText" dxfId="78" priority="35" operator="containsText" text="null">
      <formula>NOT(ISERROR(SEARCH("null",L1)))</formula>
    </cfRule>
  </conditionalFormatting>
  <conditionalFormatting sqref="L1:L1048576 P1:R1048576 H1:J1 I1:I88 J299:J300 I90:I1048576 H1:H1048576 M299:O300">
    <cfRule type="containsText" dxfId="77" priority="38" operator="containsText" text="Note: these recommendations ">
      <formula>NOT(ISERROR(SEARCH("Note: these recommendations ",H1)))</formula>
    </cfRule>
  </conditionalFormatting>
  <conditionalFormatting sqref="L31:L38">
    <cfRule type="cellIs" dxfId="76" priority="73" operator="equal">
      <formula>"-"</formula>
    </cfRule>
  </conditionalFormatting>
  <conditionalFormatting sqref="L32:L38 L1:L30 L40:L42 L44:L59 L61:L313">
    <cfRule type="containsText" dxfId="75" priority="74" operator="containsText" text="stratified">
      <formula>NOT(ISERROR(SEARCH(("stratified"),(L1))))</formula>
    </cfRule>
  </conditionalFormatting>
  <conditionalFormatting sqref="L39">
    <cfRule type="cellIs" dxfId="74" priority="71" operator="equal">
      <formula>"-"</formula>
    </cfRule>
    <cfRule type="containsText" dxfId="73" priority="70" operator="containsText" text="hr_size">
      <formula>NOT(ISERROR(SEARCH("hr_size",L39)))</formula>
    </cfRule>
  </conditionalFormatting>
  <conditionalFormatting sqref="L40:L58 AR1:AS2">
    <cfRule type="cellIs" dxfId="72" priority="76" operator="equal">
      <formula>"-"</formula>
    </cfRule>
  </conditionalFormatting>
  <conditionalFormatting sqref="L43">
    <cfRule type="containsText" dxfId="71" priority="69" operator="containsText" text="hr_size">
      <formula>NOT(ISERROR(SEARCH("hr_size",L43)))</formula>
    </cfRule>
  </conditionalFormatting>
  <conditionalFormatting sqref="L60">
    <cfRule type="containsText" dxfId="70" priority="27" operator="containsText" text="null">
      <formula>NOT(ISERROR(SEARCH("null",L60)))</formula>
    </cfRule>
    <cfRule type="containsText" dxfId="69" priority="28" operator="containsText" text="Note: these recommendations ">
      <formula>NOT(ISERROR(SEARCH("Note: these recommendations ",L60)))</formula>
    </cfRule>
    <cfRule type="containsText" dxfId="68" priority="29" operator="containsText" text="num_cams">
      <formula>NOT(ISERROR(SEARCH(("num_cams"),(L60))))</formula>
    </cfRule>
    <cfRule type="containsText" dxfId="67" priority="30" operator="containsText" text="cam_arrange">
      <formula>NOT(ISERROR(SEARCH(("cam_arrange"),(L60))))</formula>
    </cfRule>
    <cfRule type="containsText" dxfId="66" priority="31" operator="containsText" text="camdays_per_loc">
      <formula>NOT(ISERROR(SEARCH(("camdays_per_loc"),(L60))))</formula>
    </cfRule>
    <cfRule type="containsText" dxfId="65" priority="32" operator="containsText" text="survey_duration">
      <formula>NOT(ISERROR(SEARCH(("survey_duration"),(L60))))</formula>
    </cfRule>
    <cfRule type="containsText" dxfId="64" priority="33" operator="containsText" text="cam_days_ttl">
      <formula>NOT(ISERROR(SEARCH(("cam_days_ttl"),(L60))))</formula>
    </cfRule>
    <cfRule type="containsText" dxfId="63" priority="34" operator="containsText" text="cam_spacing">
      <formula>NOT(ISERROR(SEARCH(("cam_spacing"),(L60))))</formula>
    </cfRule>
  </conditionalFormatting>
  <conditionalFormatting sqref="L106:L158">
    <cfRule type="cellIs" dxfId="62" priority="75" operator="equal">
      <formula>"-"</formula>
    </cfRule>
  </conditionalFormatting>
  <conditionalFormatting sqref="L176">
    <cfRule type="cellIs" dxfId="61" priority="85" operator="equal">
      <formula>"-"</formula>
    </cfRule>
  </conditionalFormatting>
  <conditionalFormatting sqref="L221:L222 AO1:AP49">
    <cfRule type="containsText" dxfId="60" priority="66" operator="containsText" text="hr_size">
      <formula>NOT(ISERROR(SEARCH("hr_size",L1)))</formula>
    </cfRule>
  </conditionalFormatting>
  <conditionalFormatting sqref="L1:S313 I1:J317 G3:H317 E1:H2">
    <cfRule type="containsText" dxfId="59" priority="78" operator="containsText" text="num_cams">
      <formula>NOT(ISERROR(SEARCH(("num_cams"),(E1))))</formula>
    </cfRule>
  </conditionalFormatting>
  <conditionalFormatting sqref="P1:XFD1 L1:N1 A1:J1">
    <cfRule type="duplicateValues" dxfId="58" priority="89"/>
  </conditionalFormatting>
  <conditionalFormatting sqref="S1">
    <cfRule type="containsText" dxfId="57" priority="36" operator="containsText" text="Note: these recommendations ">
      <formula>NOT(ISERROR(SEARCH("Note: these recommendations ",S1)))</formula>
    </cfRule>
    <cfRule type="containsText" dxfId="56" priority="37" operator="containsText" text="hr_size">
      <formula>NOT(ISERROR(SEARCH("hr_size",S1)))</formula>
    </cfRule>
  </conditionalFormatting>
  <conditionalFormatting sqref="S196:S240 S267:S268">
    <cfRule type="containsText" dxfId="55" priority="68" operator="containsText" text="stratified">
      <formula>NOT(ISERROR(SEARCH(("stratified"),(S196))))</formula>
    </cfRule>
  </conditionalFormatting>
  <conditionalFormatting sqref="S264:S266 S269:S313">
    <cfRule type="cellIs" dxfId="54"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3" priority="77" operator="equal">
      <formula>"-"</formula>
    </cfRule>
  </conditionalFormatting>
  <conditionalFormatting sqref="V251">
    <cfRule type="containsText" dxfId="52" priority="52" operator="containsText" text="hr_size">
      <formula>NOT(ISERROR(SEARCH("hr_size",V251)))</formula>
    </cfRule>
    <cfRule type="containsText" dxfId="51" priority="51" operator="containsText" text="sp_occ_restr">
      <formula>NOT(ISERROR(SEARCH("sp_occ_restr",V251)))</formula>
    </cfRule>
  </conditionalFormatting>
  <conditionalFormatting sqref="AK299:AK313">
    <cfRule type="duplicateValues" dxfId="50" priority="50"/>
  </conditionalFormatting>
  <conditionalFormatting sqref="AL301:AL309">
    <cfRule type="duplicateValues" dxfId="49" priority="47"/>
  </conditionalFormatting>
  <conditionalFormatting sqref="AM299">
    <cfRule type="duplicateValues" dxfId="48" priority="49"/>
  </conditionalFormatting>
  <conditionalFormatting sqref="AM300">
    <cfRule type="duplicateValues" dxfId="47" priority="48"/>
  </conditionalFormatting>
  <conditionalFormatting sqref="AN310:AN313">
    <cfRule type="duplicateValues" dxfId="46" priority="46"/>
  </conditionalFormatting>
  <conditionalFormatting sqref="AR90">
    <cfRule type="cellIs" dxfId="45" priority="86" operator="equal">
      <formula>"-"</formula>
    </cfRule>
  </conditionalFormatting>
  <conditionalFormatting sqref="AR106:AR123">
    <cfRule type="cellIs" dxfId="44" priority="87" operator="equal">
      <formula>"-"</formula>
    </cfRule>
  </conditionalFormatting>
  <conditionalFormatting sqref="AR125:AR158">
    <cfRule type="cellIs" dxfId="43" priority="88" operator="equal">
      <formula>"-"</formula>
    </cfRule>
  </conditionalFormatting>
  <conditionalFormatting sqref="AS2:AS313">
    <cfRule type="cellIs" dxfId="42"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L970"/>
  <sheetViews>
    <sheetView topLeftCell="C1" workbookViewId="0">
      <pane ySplit="1" topLeftCell="A2" activePane="bottomLeft" state="frozen"/>
      <selection pane="bottomLeft" activeCell="G5" sqref="G5"/>
    </sheetView>
  </sheetViews>
  <sheetFormatPr defaultColWidth="14.42578125" defaultRowHeight="15" customHeight="1" x14ac:dyDescent="0.25"/>
  <cols>
    <col min="1" max="2" width="14.42578125" style="27"/>
    <col min="3" max="3" width="23.28515625" style="27" customWidth="1"/>
    <col min="4" max="4" width="40.28515625" style="27" customWidth="1"/>
    <col min="5" max="5" width="32.85546875" style="27" hidden="1" customWidth="1"/>
    <col min="6" max="6" width="16.85546875" style="27" hidden="1" customWidth="1"/>
    <col min="7" max="7" width="25.7109375" style="27" customWidth="1"/>
    <col min="8" max="8" width="32.5703125" style="27" customWidth="1"/>
    <col min="9" max="9" width="51" style="27" hidden="1" customWidth="1"/>
    <col min="10" max="10" width="12.140625" style="145" customWidth="1"/>
    <col min="11" max="11" width="49.7109375" style="145" customWidth="1"/>
    <col min="12" max="12" width="42.42578125" style="145" customWidth="1"/>
  </cols>
  <sheetData>
    <row r="1" spans="1:12" s="75" customFormat="1" ht="15.75" x14ac:dyDescent="0.25">
      <c r="A1" s="70" t="s">
        <v>453</v>
      </c>
      <c r="B1" s="70" t="s">
        <v>518</v>
      </c>
      <c r="C1" s="71" t="s">
        <v>0</v>
      </c>
      <c r="D1" s="142" t="s">
        <v>1578</v>
      </c>
      <c r="E1" s="73" t="s">
        <v>1579</v>
      </c>
      <c r="F1" s="136" t="s">
        <v>1580</v>
      </c>
      <c r="G1" s="72" t="s">
        <v>520</v>
      </c>
      <c r="H1" s="143" t="s">
        <v>1581</v>
      </c>
      <c r="I1" s="143" t="s">
        <v>1582</v>
      </c>
      <c r="J1" s="74" t="s">
        <v>1671</v>
      </c>
      <c r="K1" s="74" t="s">
        <v>1584</v>
      </c>
      <c r="L1" s="74" t="s">
        <v>1583</v>
      </c>
    </row>
    <row r="2" spans="1:12" ht="15.75" customHeight="1" x14ac:dyDescent="0.25">
      <c r="A2" t="s">
        <v>499</v>
      </c>
      <c r="B2" t="s">
        <v>499</v>
      </c>
      <c r="C2" s="46" t="s">
        <v>5</v>
      </c>
      <c r="D2" s="1" t="s">
        <v>1669</v>
      </c>
      <c r="E2" s="1" t="e">
        <v>#N/A</v>
      </c>
      <c r="F2" s="1" t="e">
        <v>#N/A</v>
      </c>
      <c r="G2" s="1"/>
      <c r="H2" s="46" t="s">
        <v>501</v>
      </c>
      <c r="I2" s="2" t="s">
        <v>507</v>
      </c>
      <c r="J2" s="152" t="b">
        <v>1</v>
      </c>
      <c r="K2" s="152" t="s">
        <v>1673</v>
      </c>
      <c r="L2" t="s">
        <v>1672</v>
      </c>
    </row>
    <row r="3" spans="1:12" ht="15.75" x14ac:dyDescent="0.25">
      <c r="A3" t="s">
        <v>499</v>
      </c>
      <c r="B3" t="s">
        <v>499</v>
      </c>
      <c r="C3" s="46" t="s">
        <v>6</v>
      </c>
      <c r="D3" s="1" t="s">
        <v>8</v>
      </c>
      <c r="E3" s="1" t="e">
        <v>#N/A</v>
      </c>
      <c r="F3" s="1" t="e">
        <v>#N/A</v>
      </c>
      <c r="G3" s="1"/>
      <c r="H3" s="46" t="s">
        <v>7</v>
      </c>
      <c r="I3" s="2" t="s">
        <v>448</v>
      </c>
      <c r="J3" s="152" t="b">
        <v>1</v>
      </c>
      <c r="K3" s="150" t="s">
        <v>1588</v>
      </c>
      <c r="L3" t="s">
        <v>1677</v>
      </c>
    </row>
    <row r="4" spans="1:12" ht="63" x14ac:dyDescent="0.25">
      <c r="A4" t="s">
        <v>454</v>
      </c>
      <c r="B4" s="24" t="s">
        <v>454</v>
      </c>
      <c r="C4" s="46" t="s">
        <v>21</v>
      </c>
      <c r="D4" s="66" t="s">
        <v>22</v>
      </c>
      <c r="E4" s="65" t="e">
        <v>#N/A</v>
      </c>
      <c r="F4" s="47" t="s">
        <v>1168</v>
      </c>
      <c r="G4" s="47" t="s">
        <v>1162</v>
      </c>
      <c r="H4" s="46" t="s">
        <v>966</v>
      </c>
      <c r="I4" s="2" t="s">
        <v>967</v>
      </c>
      <c r="J4" s="152" t="b">
        <v>1</v>
      </c>
      <c r="K4" s="157" t="s">
        <v>1663</v>
      </c>
      <c r="L4" s="145" t="s">
        <v>1683</v>
      </c>
    </row>
    <row r="5" spans="1:12" ht="15.75" x14ac:dyDescent="0.25">
      <c r="A5" t="s">
        <v>499</v>
      </c>
      <c r="B5" t="s">
        <v>499</v>
      </c>
      <c r="C5" s="46" t="s">
        <v>23</v>
      </c>
      <c r="D5" s="1" t="s">
        <v>24</v>
      </c>
      <c r="E5" s="1" t="e">
        <v>#N/A</v>
      </c>
      <c r="F5" s="1" t="e">
        <v>#N/A</v>
      </c>
      <c r="G5" s="1"/>
      <c r="H5" s="46" t="s">
        <v>503</v>
      </c>
      <c r="I5" s="2" t="s">
        <v>509</v>
      </c>
      <c r="J5" s="152" t="b">
        <v>1</v>
      </c>
      <c r="K5" s="150" t="s">
        <v>1658</v>
      </c>
      <c r="L5" s="2" t="s">
        <v>1659</v>
      </c>
    </row>
    <row r="6" spans="1:12" ht="15.75" x14ac:dyDescent="0.25">
      <c r="A6" s="68" t="s">
        <v>499</v>
      </c>
      <c r="B6" t="s">
        <v>499</v>
      </c>
      <c r="C6" s="46" t="s">
        <v>25</v>
      </c>
      <c r="D6" s="1" t="s">
        <v>26</v>
      </c>
      <c r="E6" s="1" t="e">
        <v>#N/A</v>
      </c>
      <c r="F6" s="1" t="e">
        <v>#N/A</v>
      </c>
      <c r="G6" s="1"/>
      <c r="H6" s="1" t="s">
        <v>976</v>
      </c>
      <c r="I6" s="23" t="s">
        <v>452</v>
      </c>
      <c r="J6" s="152" t="b">
        <v>1</v>
      </c>
      <c r="K6" s="150" t="s">
        <v>1660</v>
      </c>
      <c r="L6" s="2" t="s">
        <v>1676</v>
      </c>
    </row>
    <row r="7" spans="1:12" ht="15.75" x14ac:dyDescent="0.25">
      <c r="A7" s="68" t="s">
        <v>499</v>
      </c>
      <c r="B7" t="s">
        <v>499</v>
      </c>
      <c r="C7" s="46" t="s">
        <v>3</v>
      </c>
      <c r="D7" s="1" t="s">
        <v>4</v>
      </c>
      <c r="E7" s="1" t="e">
        <v>#N/A</v>
      </c>
      <c r="F7" s="1" t="e">
        <v>#N/A</v>
      </c>
      <c r="G7" s="1"/>
      <c r="H7" s="1" t="s">
        <v>1602</v>
      </c>
      <c r="I7" s="23" t="s">
        <v>506</v>
      </c>
      <c r="J7" s="152" t="b">
        <v>1</v>
      </c>
      <c r="K7" s="150" t="s">
        <v>1667</v>
      </c>
      <c r="L7" s="2" t="s">
        <v>1678</v>
      </c>
    </row>
    <row r="8" spans="1:12" ht="15.75" customHeight="1" x14ac:dyDescent="0.25">
      <c r="A8" s="68" t="s">
        <v>499</v>
      </c>
      <c r="B8" t="s">
        <v>499</v>
      </c>
      <c r="C8" s="46" t="s">
        <v>9</v>
      </c>
      <c r="D8" s="1" t="s">
        <v>10</v>
      </c>
      <c r="E8" s="1" t="e">
        <v>#N/A</v>
      </c>
      <c r="F8" s="1" t="e">
        <v>#N/A</v>
      </c>
      <c r="G8" s="1"/>
      <c r="H8" s="1" t="s">
        <v>502</v>
      </c>
      <c r="I8" s="23" t="s">
        <v>508</v>
      </c>
      <c r="J8" s="152" t="b">
        <v>1</v>
      </c>
      <c r="K8" s="150" t="s">
        <v>1589</v>
      </c>
      <c r="L8" s="2" t="s">
        <v>1675</v>
      </c>
    </row>
    <row r="9" spans="1:12" ht="15.75" customHeight="1" x14ac:dyDescent="0.25">
      <c r="A9" s="68" t="s">
        <v>499</v>
      </c>
      <c r="B9" t="s">
        <v>499</v>
      </c>
      <c r="C9" s="46" t="s">
        <v>1591</v>
      </c>
      <c r="D9" s="1" t="s">
        <v>1596</v>
      </c>
      <c r="E9" s="1" t="e">
        <v>#N/A</v>
      </c>
      <c r="F9" s="1" t="e">
        <v>#N/A</v>
      </c>
      <c r="G9" s="1"/>
      <c r="H9" s="1" t="s">
        <v>1597</v>
      </c>
      <c r="I9" s="23" t="s">
        <v>1598</v>
      </c>
      <c r="J9" s="152" t="b">
        <v>1</v>
      </c>
      <c r="K9" s="150" t="s">
        <v>1600</v>
      </c>
      <c r="L9" s="2" t="s">
        <v>1679</v>
      </c>
    </row>
    <row r="10" spans="1:12" ht="90" customHeight="1" x14ac:dyDescent="0.25">
      <c r="A10" s="68" t="s">
        <v>499</v>
      </c>
      <c r="B10" t="s">
        <v>499</v>
      </c>
      <c r="C10" s="156" t="s">
        <v>1681</v>
      </c>
      <c r="D10" s="65" t="s">
        <v>1682</v>
      </c>
      <c r="E10" s="1" t="e">
        <v>#N/A</v>
      </c>
      <c r="F10" s="1" t="e">
        <v>#N/A</v>
      </c>
      <c r="G10" s="1"/>
      <c r="H10" s="1" t="s">
        <v>1680</v>
      </c>
      <c r="I10" s="23" t="s">
        <v>505</v>
      </c>
      <c r="J10" s="2"/>
      <c r="K10" s="2" t="s">
        <v>1601</v>
      </c>
      <c r="L10" s="2" t="s">
        <v>1670</v>
      </c>
    </row>
    <row r="11" spans="1:12" ht="15.75" customHeight="1" x14ac:dyDescent="0.25">
      <c r="A11" s="68" t="s">
        <v>499</v>
      </c>
      <c r="B11" t="s">
        <v>499</v>
      </c>
      <c r="C11" s="46" t="s">
        <v>1590</v>
      </c>
      <c r="D11" s="1" t="s">
        <v>1594</v>
      </c>
      <c r="E11" s="1" t="e">
        <v>#N/A</v>
      </c>
      <c r="F11" s="1" t="e">
        <v>#N/A</v>
      </c>
      <c r="G11" s="1"/>
      <c r="H11" s="1" t="s">
        <v>1599</v>
      </c>
      <c r="I11" s="23" t="s">
        <v>1595</v>
      </c>
      <c r="J11" s="2"/>
      <c r="K11" s="2" t="s">
        <v>1657</v>
      </c>
      <c r="L11"/>
    </row>
    <row r="12" spans="1:12" ht="15.75" customHeight="1" x14ac:dyDescent="0.25">
      <c r="A12" s="67" t="s">
        <v>454</v>
      </c>
      <c r="B12" s="29" t="s">
        <v>454</v>
      </c>
      <c r="C12" s="36" t="s">
        <v>62</v>
      </c>
      <c r="D12" s="37" t="s">
        <v>398</v>
      </c>
      <c r="E12" s="1" t="s">
        <v>1163</v>
      </c>
      <c r="F12" s="76" t="s">
        <v>1163</v>
      </c>
      <c r="G12" s="69"/>
      <c r="H12" s="37" t="s">
        <v>530</v>
      </c>
      <c r="I12" s="67" t="s">
        <v>529</v>
      </c>
      <c r="J12" s="146"/>
      <c r="K12" s="146" t="s">
        <v>1684</v>
      </c>
      <c r="L12" s="147" t="s">
        <v>1685</v>
      </c>
    </row>
    <row r="13" spans="1:12" ht="15.75" customHeight="1" x14ac:dyDescent="0.25">
      <c r="A13" s="23" t="s">
        <v>28</v>
      </c>
      <c r="B13" t="s">
        <v>455</v>
      </c>
      <c r="C13" s="153" t="s">
        <v>482</v>
      </c>
      <c r="D13" s="23"/>
      <c r="E13" s="1" t="e">
        <v>#N/A</v>
      </c>
      <c r="F13" s="1" t="e">
        <v>#N/A</v>
      </c>
      <c r="G13" s="1"/>
      <c r="H13" s="23" t="s">
        <v>1668</v>
      </c>
      <c r="I13" s="23"/>
      <c r="J13" s="2"/>
      <c r="K13" s="2"/>
      <c r="L13" s="150" t="s">
        <v>1686</v>
      </c>
    </row>
    <row r="14" spans="1:12" ht="15.75" customHeight="1" x14ac:dyDescent="0.25">
      <c r="A14" s="68" t="s">
        <v>455</v>
      </c>
      <c r="B14" t="s">
        <v>455</v>
      </c>
      <c r="C14" s="46" t="s">
        <v>13</v>
      </c>
      <c r="D14" s="1" t="s">
        <v>447</v>
      </c>
      <c r="E14" s="1" t="e">
        <v>#N/A</v>
      </c>
      <c r="F14" s="1" t="e">
        <v>#N/A</v>
      </c>
      <c r="G14" s="1"/>
      <c r="H14" s="1" t="s">
        <v>500</v>
      </c>
      <c r="I14" s="23" t="s">
        <v>504</v>
      </c>
      <c r="J14" s="2"/>
      <c r="K14" s="2"/>
      <c r="L14" s="27"/>
    </row>
    <row r="15" spans="1:12" ht="15.75" customHeight="1" x14ac:dyDescent="0.25">
      <c r="A15" s="29" t="s">
        <v>454</v>
      </c>
      <c r="B15" s="29" t="s">
        <v>454</v>
      </c>
      <c r="C15" s="34" t="s">
        <v>18</v>
      </c>
      <c r="D15" s="35" t="s">
        <v>969</v>
      </c>
      <c r="E15" s="65" t="s">
        <v>1164</v>
      </c>
      <c r="F15" s="65" t="s">
        <v>1169</v>
      </c>
      <c r="G15" s="1"/>
      <c r="H15" s="34" t="s">
        <v>970</v>
      </c>
      <c r="I15" s="27" t="s">
        <v>971</v>
      </c>
      <c r="J15" s="144"/>
      <c r="K15" s="144" t="s">
        <v>1687</v>
      </c>
      <c r="L15" s="151"/>
    </row>
    <row r="16" spans="1:12" ht="15.75" customHeight="1" x14ac:dyDescent="0.25">
      <c r="A16" s="68" t="s">
        <v>499</v>
      </c>
      <c r="B16" t="s">
        <v>499</v>
      </c>
      <c r="C16" s="46" t="s">
        <v>15</v>
      </c>
      <c r="D16" s="1" t="s">
        <v>17</v>
      </c>
      <c r="E16" s="1" t="e">
        <v>#N/A</v>
      </c>
      <c r="F16" s="1" t="e">
        <v>#N/A</v>
      </c>
      <c r="G16" s="155" t="s">
        <v>1665</v>
      </c>
      <c r="H16" s="1" t="s">
        <v>16</v>
      </c>
      <c r="I16" s="23" t="s">
        <v>449</v>
      </c>
      <c r="J16" s="2"/>
      <c r="K16" s="2" t="s">
        <v>1666</v>
      </c>
      <c r="L16"/>
    </row>
    <row r="17" spans="1:12" ht="15.75" customHeight="1" x14ac:dyDescent="0.25">
      <c r="A17" s="68" t="s">
        <v>499</v>
      </c>
      <c r="B17" t="s">
        <v>499</v>
      </c>
      <c r="C17" s="46" t="s">
        <v>19</v>
      </c>
      <c r="D17" s="66" t="s">
        <v>20</v>
      </c>
      <c r="E17" s="1" t="e">
        <v>#N/A</v>
      </c>
      <c r="F17" s="1" t="e">
        <v>#N/A</v>
      </c>
      <c r="G17" s="1"/>
      <c r="H17" s="1" t="s">
        <v>973</v>
      </c>
      <c r="I17" s="23" t="s">
        <v>451</v>
      </c>
      <c r="J17" s="2"/>
      <c r="K17" s="2" t="s">
        <v>1664</v>
      </c>
      <c r="L17"/>
    </row>
    <row r="18" spans="1:12" ht="15.75" customHeight="1" x14ac:dyDescent="0.25">
      <c r="A18" s="68" t="s">
        <v>499</v>
      </c>
      <c r="B18" t="s">
        <v>499</v>
      </c>
      <c r="C18" s="46" t="s">
        <v>464</v>
      </c>
      <c r="D18" s="66" t="s">
        <v>1161</v>
      </c>
      <c r="E18" s="1" t="e">
        <v>#N/A</v>
      </c>
      <c r="F18" s="1" t="e">
        <v>#N/A</v>
      </c>
      <c r="G18" s="1"/>
      <c r="H18" s="47" t="s">
        <v>972</v>
      </c>
      <c r="I18" s="23" t="s">
        <v>450</v>
      </c>
      <c r="J18" s="2"/>
      <c r="K18" s="2" t="s">
        <v>1587</v>
      </c>
      <c r="L18" t="s">
        <v>1586</v>
      </c>
    </row>
    <row r="19" spans="1:12" ht="15.75" customHeight="1" x14ac:dyDescent="0.25">
      <c r="A19" s="67" t="s">
        <v>454</v>
      </c>
      <c r="B19" s="29" t="s">
        <v>454</v>
      </c>
      <c r="C19" s="146" t="s">
        <v>12</v>
      </c>
      <c r="D19" s="35" t="s">
        <v>522</v>
      </c>
      <c r="E19" s="64" t="s">
        <v>1165</v>
      </c>
      <c r="F19" s="64" t="s">
        <v>1165</v>
      </c>
      <c r="G19" s="1"/>
      <c r="H19" s="35" t="s">
        <v>974</v>
      </c>
      <c r="I19" s="37" t="s">
        <v>968</v>
      </c>
      <c r="J19" s="150"/>
      <c r="K19" s="150" t="s">
        <v>1662</v>
      </c>
      <c r="L19" s="149" t="s">
        <v>1585</v>
      </c>
    </row>
    <row r="20" spans="1:12" ht="15.75" customHeight="1" x14ac:dyDescent="0.25">
      <c r="A20" s="67" t="s">
        <v>454</v>
      </c>
      <c r="B20" s="29" t="s">
        <v>454</v>
      </c>
      <c r="C20" s="146" t="s">
        <v>14</v>
      </c>
      <c r="D20" s="35" t="s">
        <v>519</v>
      </c>
      <c r="E20" s="64" t="s">
        <v>1166</v>
      </c>
      <c r="F20" s="64" t="s">
        <v>1166</v>
      </c>
      <c r="G20" s="1"/>
      <c r="H20" s="35" t="s">
        <v>975</v>
      </c>
      <c r="I20" s="37" t="s">
        <v>965</v>
      </c>
      <c r="K20" s="145" t="s">
        <v>1661</v>
      </c>
      <c r="L20" s="148" t="s">
        <v>1674</v>
      </c>
    </row>
    <row r="21" spans="1:12" ht="15.75" customHeight="1" x14ac:dyDescent="0.25">
      <c r="A21" s="23" t="s">
        <v>28</v>
      </c>
      <c r="B21" t="s">
        <v>455</v>
      </c>
      <c r="C21" s="2" t="s">
        <v>473</v>
      </c>
      <c r="D21" s="23"/>
      <c r="E21" s="1" t="e">
        <v>#N/A</v>
      </c>
      <c r="F21" s="1" t="e">
        <v>#N/A</v>
      </c>
      <c r="G21" s="1"/>
      <c r="H21" s="23"/>
      <c r="I21" s="23"/>
      <c r="J21" s="2"/>
      <c r="K21" s="2"/>
      <c r="L21"/>
    </row>
    <row r="22" spans="1:12" ht="15.75" customHeight="1" x14ac:dyDescent="0.25">
      <c r="A22" s="23" t="s">
        <v>28</v>
      </c>
      <c r="B22" t="s">
        <v>455</v>
      </c>
      <c r="C22" s="2" t="s">
        <v>474</v>
      </c>
      <c r="D22" s="23"/>
      <c r="E22" s="1" t="e">
        <v>#N/A</v>
      </c>
      <c r="F22" s="1" t="e">
        <v>#N/A</v>
      </c>
      <c r="G22" s="1"/>
      <c r="H22" s="23"/>
      <c r="I22" s="23"/>
      <c r="J22" s="2"/>
      <c r="K22" s="2"/>
      <c r="L22"/>
    </row>
    <row r="23" spans="1:12" ht="15.75" customHeight="1" x14ac:dyDescent="0.25">
      <c r="A23" s="23" t="s">
        <v>28</v>
      </c>
      <c r="B23" t="s">
        <v>455</v>
      </c>
      <c r="C23" s="2" t="s">
        <v>475</v>
      </c>
      <c r="D23" s="23"/>
      <c r="E23" s="1" t="e">
        <v>#N/A</v>
      </c>
      <c r="F23" s="1" t="e">
        <v>#N/A</v>
      </c>
      <c r="G23" s="1"/>
      <c r="H23" s="23"/>
      <c r="I23" s="23"/>
      <c r="J23" s="2"/>
      <c r="K23" s="2"/>
      <c r="L23"/>
    </row>
    <row r="24" spans="1:12" ht="15.75" customHeight="1" x14ac:dyDescent="0.25">
      <c r="A24" s="23" t="s">
        <v>28</v>
      </c>
      <c r="B24" t="s">
        <v>455</v>
      </c>
      <c r="C24" s="2" t="s">
        <v>476</v>
      </c>
      <c r="D24" s="23"/>
      <c r="E24" s="1" t="e">
        <v>#N/A</v>
      </c>
      <c r="F24" s="1" t="e">
        <v>#N/A</v>
      </c>
      <c r="G24" s="1"/>
      <c r="H24" s="23"/>
      <c r="I24" s="23"/>
      <c r="J24" s="2"/>
      <c r="K24" s="2"/>
      <c r="L24"/>
    </row>
    <row r="25" spans="1:12" ht="15.75" customHeight="1" x14ac:dyDescent="0.25">
      <c r="A25" s="23" t="s">
        <v>28</v>
      </c>
      <c r="B25" t="s">
        <v>455</v>
      </c>
      <c r="C25" s="2" t="s">
        <v>477</v>
      </c>
      <c r="D25" s="23"/>
      <c r="E25" s="1" t="e">
        <v>#N/A</v>
      </c>
      <c r="F25" s="1" t="e">
        <v>#N/A</v>
      </c>
      <c r="G25" s="1"/>
      <c r="H25" s="23"/>
      <c r="I25" s="23"/>
      <c r="J25" s="2"/>
      <c r="K25" s="2"/>
      <c r="L25"/>
    </row>
    <row r="26" spans="1:12" ht="15.75" customHeight="1" x14ac:dyDescent="0.25">
      <c r="A26" s="23" t="s">
        <v>28</v>
      </c>
      <c r="B26" t="s">
        <v>455</v>
      </c>
      <c r="C26" s="2" t="s">
        <v>478</v>
      </c>
      <c r="D26" s="23"/>
      <c r="E26" s="1" t="e">
        <v>#N/A</v>
      </c>
      <c r="F26" s="1" t="e">
        <v>#N/A</v>
      </c>
      <c r="G26" s="1"/>
      <c r="H26" s="23"/>
      <c r="I26" s="23"/>
      <c r="J26" s="2"/>
      <c r="K26" s="2"/>
      <c r="L26"/>
    </row>
    <row r="27" spans="1:12" ht="17.25" customHeight="1" x14ac:dyDescent="0.25">
      <c r="A27" s="23" t="s">
        <v>28</v>
      </c>
      <c r="B27" s="24" t="s">
        <v>454</v>
      </c>
      <c r="C27" s="2" t="s">
        <v>465</v>
      </c>
      <c r="D27" s="23"/>
      <c r="E27" s="1" t="e">
        <v>#N/A</v>
      </c>
      <c r="F27" s="1" t="e">
        <v>#N/A</v>
      </c>
      <c r="G27" s="1"/>
      <c r="H27" s="23"/>
      <c r="I27" s="23"/>
      <c r="J27" s="2"/>
      <c r="K27" s="2"/>
      <c r="L27"/>
    </row>
    <row r="28" spans="1:12" ht="15.75" customHeight="1" x14ac:dyDescent="0.25">
      <c r="A28" s="23" t="s">
        <v>28</v>
      </c>
      <c r="B28" t="s">
        <v>455</v>
      </c>
      <c r="C28" s="2" t="s">
        <v>479</v>
      </c>
      <c r="D28" s="2"/>
      <c r="E28" s="1" t="e">
        <v>#N/A</v>
      </c>
      <c r="F28" s="69" t="e">
        <v>#N/A</v>
      </c>
      <c r="G28" s="69"/>
      <c r="H28" s="2"/>
      <c r="I28" s="2"/>
      <c r="J28" s="2"/>
      <c r="K28" s="2"/>
      <c r="L28"/>
    </row>
    <row r="29" spans="1:12" ht="15.75" customHeight="1" x14ac:dyDescent="0.25">
      <c r="A29" s="23" t="s">
        <v>28</v>
      </c>
      <c r="B29" t="s">
        <v>455</v>
      </c>
      <c r="C29" s="2" t="s">
        <v>480</v>
      </c>
      <c r="D29" s="2"/>
      <c r="E29" s="1" t="e">
        <v>#N/A</v>
      </c>
      <c r="F29" s="69" t="e">
        <v>#N/A</v>
      </c>
      <c r="G29" s="69"/>
      <c r="H29" s="2"/>
      <c r="I29" s="2"/>
      <c r="J29" s="2"/>
      <c r="K29" s="2"/>
      <c r="L29"/>
    </row>
    <row r="30" spans="1:12" ht="15.75" customHeight="1" x14ac:dyDescent="0.25">
      <c r="A30" s="23" t="s">
        <v>28</v>
      </c>
      <c r="B30" t="s">
        <v>455</v>
      </c>
      <c r="C30" s="2" t="s">
        <v>481</v>
      </c>
      <c r="D30" s="2"/>
      <c r="E30" s="1" t="e">
        <v>#N/A</v>
      </c>
      <c r="F30" s="69" t="e">
        <v>#N/A</v>
      </c>
      <c r="G30" s="69"/>
      <c r="H30" s="2"/>
      <c r="I30" s="2"/>
      <c r="J30" s="2"/>
      <c r="K30" s="2"/>
      <c r="L30"/>
    </row>
    <row r="31" spans="1:12" ht="15.75" customHeight="1" x14ac:dyDescent="0.25">
      <c r="A31" s="23" t="s">
        <v>28</v>
      </c>
      <c r="B31" s="24" t="s">
        <v>454</v>
      </c>
      <c r="C31" s="2" t="s">
        <v>108</v>
      </c>
      <c r="D31" s="2"/>
      <c r="E31" s="1" t="e">
        <v>#N/A</v>
      </c>
      <c r="F31" s="69" t="e">
        <v>#N/A</v>
      </c>
      <c r="G31" s="69"/>
      <c r="H31" s="2"/>
      <c r="I31" s="2"/>
      <c r="J31" s="2"/>
      <c r="K31" s="2"/>
      <c r="L31"/>
    </row>
    <row r="32" spans="1:12" ht="15.75" customHeight="1" x14ac:dyDescent="0.25">
      <c r="A32" s="23" t="s">
        <v>28</v>
      </c>
      <c r="B32" t="s">
        <v>499</v>
      </c>
      <c r="C32" s="2" t="s">
        <v>485</v>
      </c>
      <c r="D32" s="2"/>
      <c r="E32" s="1" t="e">
        <v>#N/A</v>
      </c>
      <c r="F32" s="69" t="e">
        <v>#N/A</v>
      </c>
      <c r="G32" s="69"/>
      <c r="H32" s="2"/>
      <c r="I32" s="2"/>
      <c r="J32" s="2"/>
      <c r="K32" s="2"/>
      <c r="L32"/>
    </row>
    <row r="33" spans="1:12" ht="15.75" customHeight="1" x14ac:dyDescent="0.25">
      <c r="A33" s="23" t="s">
        <v>28</v>
      </c>
      <c r="B33" t="s">
        <v>499</v>
      </c>
      <c r="C33" s="2" t="s">
        <v>486</v>
      </c>
      <c r="D33" s="2"/>
      <c r="E33" s="1" t="e">
        <v>#N/A</v>
      </c>
      <c r="F33" s="69" t="e">
        <v>#N/A</v>
      </c>
      <c r="G33" s="69"/>
      <c r="H33" s="2"/>
      <c r="I33" s="2"/>
      <c r="J33" s="2"/>
      <c r="K33" s="2"/>
      <c r="L33"/>
    </row>
    <row r="34" spans="1:12" ht="15.75" customHeight="1" x14ac:dyDescent="0.25">
      <c r="A34" s="23" t="s">
        <v>28</v>
      </c>
      <c r="B34" t="s">
        <v>499</v>
      </c>
      <c r="C34" s="2" t="s">
        <v>487</v>
      </c>
      <c r="D34" s="2"/>
      <c r="E34" s="1" t="e">
        <v>#N/A</v>
      </c>
      <c r="F34" s="69" t="e">
        <v>#N/A</v>
      </c>
      <c r="G34" s="69"/>
      <c r="H34" s="2"/>
      <c r="I34" s="2"/>
      <c r="J34" s="2"/>
      <c r="K34" s="2"/>
      <c r="L34"/>
    </row>
    <row r="35" spans="1:12" ht="15.75" customHeight="1" x14ac:dyDescent="0.25">
      <c r="A35" s="23" t="s">
        <v>28</v>
      </c>
      <c r="B35" s="24" t="s">
        <v>454</v>
      </c>
      <c r="C35" s="2" t="s">
        <v>466</v>
      </c>
      <c r="D35" s="2"/>
      <c r="E35" s="1" t="e">
        <v>#N/A</v>
      </c>
      <c r="F35" s="69" t="e">
        <v>#N/A</v>
      </c>
      <c r="G35" s="69"/>
      <c r="H35" s="2"/>
      <c r="I35" s="2"/>
      <c r="J35" s="2"/>
      <c r="K35" s="2"/>
      <c r="L35"/>
    </row>
    <row r="36" spans="1:12" ht="15.75" customHeight="1" x14ac:dyDescent="0.25">
      <c r="A36" s="23" t="s">
        <v>28</v>
      </c>
      <c r="B36" t="s">
        <v>499</v>
      </c>
      <c r="C36" s="2" t="s">
        <v>488</v>
      </c>
      <c r="D36" s="2"/>
      <c r="E36" s="1" t="e">
        <v>#N/A</v>
      </c>
      <c r="F36" s="69" t="e">
        <v>#N/A</v>
      </c>
      <c r="G36" s="69"/>
      <c r="H36" s="2"/>
      <c r="I36" s="2"/>
      <c r="J36" s="2"/>
      <c r="K36" s="2"/>
      <c r="L36"/>
    </row>
    <row r="37" spans="1:12" ht="15.75" customHeight="1" x14ac:dyDescent="0.25">
      <c r="A37" s="23" t="s">
        <v>28</v>
      </c>
      <c r="B37" s="24" t="s">
        <v>454</v>
      </c>
      <c r="C37" s="2" t="s">
        <v>467</v>
      </c>
      <c r="D37" s="2"/>
      <c r="E37" s="1" t="e">
        <v>#N/A</v>
      </c>
      <c r="F37" s="69" t="e">
        <v>#N/A</v>
      </c>
      <c r="G37" s="69"/>
      <c r="H37" s="2"/>
      <c r="I37" s="2"/>
      <c r="J37" s="2"/>
      <c r="K37" s="2"/>
      <c r="L37"/>
    </row>
    <row r="38" spans="1:12" ht="15.75" customHeight="1" x14ac:dyDescent="0.25">
      <c r="A38" s="23" t="s">
        <v>28</v>
      </c>
      <c r="B38" t="s">
        <v>455</v>
      </c>
      <c r="C38" s="2" t="s">
        <v>483</v>
      </c>
      <c r="D38" s="2"/>
      <c r="E38" s="1" t="e">
        <v>#N/A</v>
      </c>
      <c r="F38" s="69" t="e">
        <v>#N/A</v>
      </c>
      <c r="G38" s="69"/>
      <c r="H38" s="2"/>
      <c r="I38" s="2"/>
      <c r="J38" s="2"/>
      <c r="K38" s="2"/>
      <c r="L38"/>
    </row>
    <row r="39" spans="1:12" ht="15.75" customHeight="1" x14ac:dyDescent="0.25">
      <c r="A39" s="23" t="s">
        <v>28</v>
      </c>
      <c r="B39" t="s">
        <v>455</v>
      </c>
      <c r="C39" s="2" t="s">
        <v>484</v>
      </c>
      <c r="D39" s="2"/>
      <c r="E39" s="1" t="e">
        <v>#N/A</v>
      </c>
      <c r="F39" s="69" t="e">
        <v>#N/A</v>
      </c>
      <c r="G39" s="69"/>
      <c r="H39" s="2"/>
      <c r="I39" s="2"/>
      <c r="J39" s="2"/>
      <c r="K39" s="2"/>
      <c r="L39"/>
    </row>
    <row r="40" spans="1:12" ht="15.75" customHeight="1" x14ac:dyDescent="0.25">
      <c r="A40" s="23" t="s">
        <v>28</v>
      </c>
      <c r="B40" t="s">
        <v>499</v>
      </c>
      <c r="C40" s="2" t="s">
        <v>489</v>
      </c>
      <c r="D40" s="23"/>
      <c r="E40" s="1" t="e">
        <v>#N/A</v>
      </c>
      <c r="F40" s="1" t="e">
        <v>#N/A</v>
      </c>
      <c r="G40" s="1"/>
      <c r="H40" s="23"/>
      <c r="I40" s="23"/>
      <c r="J40" s="2"/>
      <c r="K40" s="2"/>
      <c r="L40"/>
    </row>
    <row r="41" spans="1:12" ht="15.75" customHeight="1" x14ac:dyDescent="0.25">
      <c r="A41" s="23" t="s">
        <v>28</v>
      </c>
      <c r="B41" t="s">
        <v>499</v>
      </c>
      <c r="C41" s="2" t="s">
        <v>490</v>
      </c>
      <c r="D41" s="23"/>
      <c r="E41" s="1" t="e">
        <v>#N/A</v>
      </c>
      <c r="F41" s="1" t="e">
        <v>#N/A</v>
      </c>
      <c r="G41" s="1"/>
      <c r="H41" s="23"/>
      <c r="I41" s="23"/>
      <c r="J41" s="2"/>
      <c r="K41" s="2"/>
      <c r="L41"/>
    </row>
    <row r="42" spans="1:12" ht="15.75" customHeight="1" x14ac:dyDescent="0.25">
      <c r="A42" s="23" t="s">
        <v>28</v>
      </c>
      <c r="B42" s="24" t="s">
        <v>454</v>
      </c>
      <c r="C42" s="2" t="s">
        <v>468</v>
      </c>
      <c r="D42" s="23"/>
      <c r="E42" s="1" t="e">
        <v>#N/A</v>
      </c>
      <c r="F42" s="1" t="e">
        <v>#N/A</v>
      </c>
      <c r="G42" s="1"/>
      <c r="H42" s="23"/>
      <c r="I42" s="23"/>
      <c r="J42" s="2"/>
      <c r="K42" s="2"/>
      <c r="L42"/>
    </row>
    <row r="43" spans="1:12" ht="15.75" customHeight="1" x14ac:dyDescent="0.25">
      <c r="A43" s="23" t="s">
        <v>28</v>
      </c>
      <c r="B43" s="24" t="s">
        <v>454</v>
      </c>
      <c r="C43" s="2" t="s">
        <v>469</v>
      </c>
      <c r="D43" s="23"/>
      <c r="E43" s="1" t="e">
        <v>#N/A</v>
      </c>
      <c r="F43" s="1" t="e">
        <v>#N/A</v>
      </c>
      <c r="G43" s="1"/>
      <c r="H43" s="23"/>
      <c r="I43" s="23"/>
      <c r="J43" s="2"/>
      <c r="K43" s="2"/>
      <c r="L43"/>
    </row>
    <row r="44" spans="1:12" ht="15.75" customHeight="1" x14ac:dyDescent="0.25">
      <c r="A44" s="23" t="s">
        <v>28</v>
      </c>
      <c r="B44" s="24" t="s">
        <v>454</v>
      </c>
      <c r="C44" s="2" t="s">
        <v>470</v>
      </c>
      <c r="D44" s="23"/>
      <c r="E44" s="1" t="e">
        <v>#N/A</v>
      </c>
      <c r="F44" s="1" t="e">
        <v>#N/A</v>
      </c>
      <c r="G44" s="1"/>
      <c r="H44" s="23"/>
      <c r="I44" s="23"/>
      <c r="J44" s="2"/>
      <c r="K44" s="2"/>
      <c r="L44"/>
    </row>
    <row r="45" spans="1:12" ht="15.75" customHeight="1" x14ac:dyDescent="0.25">
      <c r="A45" s="23" t="s">
        <v>28</v>
      </c>
      <c r="B45" t="s">
        <v>499</v>
      </c>
      <c r="C45" s="2" t="s">
        <v>491</v>
      </c>
      <c r="D45" s="23"/>
      <c r="E45" s="1" t="e">
        <v>#N/A</v>
      </c>
      <c r="F45" s="1" t="e">
        <v>#N/A</v>
      </c>
      <c r="G45" s="1"/>
      <c r="H45" s="23"/>
      <c r="I45" s="23"/>
      <c r="J45" s="2"/>
      <c r="K45" s="2"/>
      <c r="L45"/>
    </row>
    <row r="46" spans="1:12" ht="15.75" customHeight="1" x14ac:dyDescent="0.25">
      <c r="A46" s="23" t="s">
        <v>28</v>
      </c>
      <c r="B46" t="s">
        <v>499</v>
      </c>
      <c r="C46" s="2" t="s">
        <v>492</v>
      </c>
      <c r="D46" s="23"/>
      <c r="E46" s="1" t="e">
        <v>#N/A</v>
      </c>
      <c r="F46" s="1" t="e">
        <v>#N/A</v>
      </c>
      <c r="G46" s="1"/>
      <c r="H46" s="23"/>
      <c r="I46" s="23"/>
      <c r="J46" s="2"/>
      <c r="K46" s="2"/>
      <c r="L46"/>
    </row>
    <row r="47" spans="1:12" ht="15.75" customHeight="1" x14ac:dyDescent="0.25">
      <c r="A47" s="23" t="s">
        <v>28</v>
      </c>
      <c r="B47" s="24" t="s">
        <v>454</v>
      </c>
      <c r="C47" s="2" t="s">
        <v>471</v>
      </c>
      <c r="D47" s="23"/>
      <c r="E47" s="1" t="e">
        <v>#N/A</v>
      </c>
      <c r="F47" s="1" t="e">
        <v>#N/A</v>
      </c>
      <c r="G47" s="1"/>
      <c r="H47" s="23"/>
      <c r="I47" s="23"/>
      <c r="J47" s="2"/>
      <c r="K47" s="2"/>
      <c r="L47"/>
    </row>
    <row r="48" spans="1:12" ht="15.75" customHeight="1" x14ac:dyDescent="0.25">
      <c r="A48" s="23" t="s">
        <v>28</v>
      </c>
      <c r="B48" s="24" t="s">
        <v>454</v>
      </c>
      <c r="C48" s="2" t="s">
        <v>472</v>
      </c>
      <c r="D48" s="23"/>
      <c r="E48" s="1" t="e">
        <v>#N/A</v>
      </c>
      <c r="F48" s="1" t="e">
        <v>#N/A</v>
      </c>
      <c r="G48" s="1"/>
      <c r="H48" s="23"/>
      <c r="I48" s="23"/>
      <c r="J48" s="2"/>
      <c r="K48" s="2"/>
      <c r="L48"/>
    </row>
    <row r="49" spans="1:12" ht="15.75" customHeight="1" x14ac:dyDescent="0.25">
      <c r="A49" s="23" t="s">
        <v>28</v>
      </c>
      <c r="B49" t="s">
        <v>499</v>
      </c>
      <c r="C49" s="2" t="s">
        <v>493</v>
      </c>
      <c r="D49" s="23"/>
      <c r="E49" s="1" t="e">
        <v>#N/A</v>
      </c>
      <c r="F49" s="1" t="e">
        <v>#N/A</v>
      </c>
      <c r="G49" s="1"/>
      <c r="H49" s="23"/>
      <c r="I49" s="23"/>
      <c r="J49" s="2"/>
      <c r="K49" s="2"/>
      <c r="L49"/>
    </row>
    <row r="50" spans="1:12" ht="15.75" customHeight="1" x14ac:dyDescent="0.25">
      <c r="A50" s="23" t="s">
        <v>28</v>
      </c>
      <c r="B50" t="s">
        <v>499</v>
      </c>
      <c r="C50" s="2" t="s">
        <v>494</v>
      </c>
      <c r="D50" s="23"/>
      <c r="E50" s="1" t="e">
        <v>#N/A</v>
      </c>
      <c r="F50" s="1" t="e">
        <v>#N/A</v>
      </c>
      <c r="G50" s="1"/>
      <c r="H50" s="23"/>
      <c r="I50" s="23"/>
      <c r="J50" s="2"/>
      <c r="K50" s="2"/>
      <c r="L50"/>
    </row>
    <row r="51" spans="1:12" ht="15.75" customHeight="1" x14ac:dyDescent="0.25">
      <c r="A51" s="23" t="s">
        <v>28</v>
      </c>
      <c r="B51" t="s">
        <v>499</v>
      </c>
      <c r="C51" s="2" t="s">
        <v>495</v>
      </c>
      <c r="D51" s="23"/>
      <c r="E51" s="1" t="e">
        <v>#N/A</v>
      </c>
      <c r="F51" s="1" t="e">
        <v>#N/A</v>
      </c>
      <c r="G51" s="1"/>
      <c r="H51" s="23"/>
      <c r="I51" s="23"/>
      <c r="J51" s="2"/>
      <c r="K51" s="2"/>
      <c r="L51"/>
    </row>
    <row r="52" spans="1:12" ht="15.75" customHeight="1" x14ac:dyDescent="0.25">
      <c r="A52" s="23" t="s">
        <v>28</v>
      </c>
      <c r="B52" t="s">
        <v>499</v>
      </c>
      <c r="C52" s="2" t="s">
        <v>496</v>
      </c>
      <c r="D52" s="23"/>
      <c r="E52" s="1" t="e">
        <v>#N/A</v>
      </c>
      <c r="F52" s="1" t="e">
        <v>#N/A</v>
      </c>
      <c r="G52" s="1"/>
      <c r="H52" s="23"/>
      <c r="I52" s="23"/>
      <c r="J52" s="2"/>
      <c r="K52" s="2"/>
      <c r="L52"/>
    </row>
    <row r="53" spans="1:12" ht="15.75" customHeight="1" x14ac:dyDescent="0.25">
      <c r="A53" s="23" t="s">
        <v>28</v>
      </c>
      <c r="B53" t="s">
        <v>499</v>
      </c>
      <c r="C53" s="2" t="s">
        <v>497</v>
      </c>
      <c r="D53" s="23"/>
      <c r="E53" s="1" t="e">
        <v>#N/A</v>
      </c>
      <c r="F53" s="1" t="e">
        <v>#N/A</v>
      </c>
      <c r="G53" s="1"/>
      <c r="H53" s="23"/>
      <c r="I53" s="23"/>
      <c r="J53" s="2"/>
      <c r="K53" s="2"/>
      <c r="L53"/>
    </row>
    <row r="54" spans="1:12" ht="15.75" customHeight="1" x14ac:dyDescent="0.25">
      <c r="A54" s="23" t="s">
        <v>28</v>
      </c>
      <c r="B54" t="s">
        <v>499</v>
      </c>
      <c r="C54" s="2" t="s">
        <v>498</v>
      </c>
      <c r="D54" s="2"/>
      <c r="E54" s="1" t="e">
        <v>#N/A</v>
      </c>
      <c r="F54" s="69" t="e">
        <v>#N/A</v>
      </c>
      <c r="G54" s="69"/>
      <c r="H54" s="2"/>
      <c r="I54" s="2"/>
      <c r="J54" s="2"/>
      <c r="K54" s="2"/>
      <c r="L54"/>
    </row>
    <row r="55" spans="1:12" ht="15.75" customHeight="1" x14ac:dyDescent="0.25"/>
    <row r="56" spans="1:12" ht="15.75" customHeight="1" x14ac:dyDescent="0.25"/>
    <row r="57" spans="1:12" ht="15.75" customHeight="1" x14ac:dyDescent="0.25"/>
    <row r="58" spans="1:12" ht="15.75" customHeight="1" x14ac:dyDescent="0.25"/>
    <row r="59" spans="1:12" ht="15.75" customHeight="1" x14ac:dyDescent="0.25"/>
    <row r="60" spans="1:12" ht="15.75" customHeight="1" x14ac:dyDescent="0.25"/>
    <row r="61" spans="1:12" ht="15.75" customHeight="1" x14ac:dyDescent="0.25"/>
    <row r="62" spans="1:12" ht="15.75" customHeight="1" x14ac:dyDescent="0.25"/>
    <row r="63" spans="1:12" ht="15.75" customHeight="1" x14ac:dyDescent="0.25"/>
    <row r="64" spans="1: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sheetData>
  <autoFilter ref="A1:L54" xr:uid="{A09229B9-6295-49B2-8C83-1E1F9DC8CECF}"/>
  <conditionalFormatting sqref="A1:B1">
    <cfRule type="cellIs" dxfId="41" priority="8" operator="equal">
      <formula>"-"</formula>
    </cfRule>
    <cfRule type="cellIs" dxfId="40" priority="9" operator="equal">
      <formula>"TRUE"</formula>
    </cfRule>
  </conditionalFormatting>
  <conditionalFormatting sqref="C1">
    <cfRule type="cellIs" dxfId="39" priority="11" operator="equal">
      <formula>"-"</formula>
    </cfRule>
  </conditionalFormatting>
  <conditionalFormatting sqref="C1:C1048576">
    <cfRule type="duplicateValues" dxfId="38" priority="10"/>
  </conditionalFormatting>
  <conditionalFormatting sqref="C2:G2 A6:A14 H18:J19 H48:J49">
    <cfRule type="cellIs" dxfId="37" priority="4" operator="equal">
      <formula>"-"</formula>
    </cfRule>
  </conditionalFormatting>
  <conditionalFormatting sqref="D40:D53">
    <cfRule type="cellIs" dxfId="36" priority="6" operator="equal">
      <formula>"-"</formula>
    </cfRule>
  </conditionalFormatting>
  <conditionalFormatting sqref="H2:H15 E3:G11 C3:D12 I7:K11 E12:F12 E13:G54 I14:K14 H16:K17 A16:A54 H20:K27 H40:K47 H50:K53">
    <cfRule type="cellIs" dxfId="35" priority="3" operator="equal">
      <formula>"-"</formula>
    </cfRule>
  </conditionalFormatting>
  <conditionalFormatting sqref="H30">
    <cfRule type="duplicateValues" dxfId="34" priority="1"/>
  </conditionalFormatting>
  <conditionalFormatting sqref="I6:J6 I12:J13 C13:C18 D13:D27">
    <cfRule type="cellIs" dxfId="33"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AAB9-0D6B-4F79-9AB5-C73D24EA31DD}">
  <dimension ref="A1:F23"/>
  <sheetViews>
    <sheetView workbookViewId="0">
      <selection activeCell="C25" sqref="C25"/>
    </sheetView>
  </sheetViews>
  <sheetFormatPr defaultRowHeight="15" x14ac:dyDescent="0.25"/>
  <cols>
    <col min="1" max="2" width="17.42578125" customWidth="1"/>
    <col min="3" max="3" width="34.28515625" customWidth="1"/>
    <col min="4" max="4" width="35.85546875" customWidth="1"/>
    <col min="5" max="5" width="80.28515625" customWidth="1"/>
    <col min="6" max="6" width="44.42578125" customWidth="1"/>
  </cols>
  <sheetData>
    <row r="1" spans="1:6" x14ac:dyDescent="0.25">
      <c r="A1" t="s">
        <v>1543</v>
      </c>
      <c r="B1" t="s">
        <v>1542</v>
      </c>
      <c r="C1" t="s">
        <v>1541</v>
      </c>
      <c r="D1" t="s">
        <v>0</v>
      </c>
      <c r="E1" t="s">
        <v>1540</v>
      </c>
    </row>
    <row r="2" spans="1:6" x14ac:dyDescent="0.25">
      <c r="A2" t="s">
        <v>1513</v>
      </c>
      <c r="C2" t="s">
        <v>1539</v>
      </c>
      <c r="D2" t="s">
        <v>465</v>
      </c>
      <c r="E2" s="141" t="s">
        <v>1538</v>
      </c>
    </row>
    <row r="3" spans="1:6" x14ac:dyDescent="0.25">
      <c r="A3" t="s">
        <v>1513</v>
      </c>
      <c r="C3" t="s">
        <v>1537</v>
      </c>
      <c r="D3" t="s">
        <v>11</v>
      </c>
      <c r="E3" s="141" t="s">
        <v>1536</v>
      </c>
    </row>
    <row r="4" spans="1:6" x14ac:dyDescent="0.25">
      <c r="A4" t="s">
        <v>1513</v>
      </c>
      <c r="C4" t="s">
        <v>1535</v>
      </c>
      <c r="D4" t="s">
        <v>108</v>
      </c>
      <c r="E4" s="141" t="s">
        <v>1534</v>
      </c>
    </row>
    <row r="5" spans="1:6" x14ac:dyDescent="0.25">
      <c r="A5" t="s">
        <v>1513</v>
      </c>
      <c r="C5" t="s">
        <v>1533</v>
      </c>
      <c r="D5" t="s">
        <v>466</v>
      </c>
      <c r="E5" s="141" t="s">
        <v>1532</v>
      </c>
    </row>
    <row r="6" spans="1:6" x14ac:dyDescent="0.25">
      <c r="A6" t="s">
        <v>1513</v>
      </c>
      <c r="C6" t="s">
        <v>1531</v>
      </c>
      <c r="D6" t="s">
        <v>18</v>
      </c>
      <c r="E6" s="141" t="s">
        <v>1530</v>
      </c>
    </row>
    <row r="7" spans="1:6" x14ac:dyDescent="0.25">
      <c r="A7" t="s">
        <v>1513</v>
      </c>
      <c r="C7" t="s">
        <v>1529</v>
      </c>
      <c r="D7" t="s">
        <v>467</v>
      </c>
      <c r="E7" s="141" t="s">
        <v>1528</v>
      </c>
    </row>
    <row r="8" spans="1:6" x14ac:dyDescent="0.25">
      <c r="A8" t="s">
        <v>1513</v>
      </c>
      <c r="C8" t="s">
        <v>1527</v>
      </c>
      <c r="D8" t="s">
        <v>12</v>
      </c>
      <c r="E8" s="141" t="s">
        <v>1526</v>
      </c>
    </row>
    <row r="9" spans="1:6" x14ac:dyDescent="0.25">
      <c r="A9" t="s">
        <v>1513</v>
      </c>
      <c r="C9" t="s">
        <v>1525</v>
      </c>
      <c r="D9" t="s">
        <v>468</v>
      </c>
      <c r="E9" s="141" t="s">
        <v>1524</v>
      </c>
    </row>
    <row r="10" spans="1:6" x14ac:dyDescent="0.25">
      <c r="A10" t="s">
        <v>1513</v>
      </c>
      <c r="C10" t="s">
        <v>1523</v>
      </c>
      <c r="D10" t="s">
        <v>469</v>
      </c>
      <c r="E10" s="141" t="s">
        <v>1522</v>
      </c>
    </row>
    <row r="11" spans="1:6" x14ac:dyDescent="0.25">
      <c r="A11" t="s">
        <v>1513</v>
      </c>
      <c r="C11" t="s">
        <v>1521</v>
      </c>
      <c r="D11" t="s">
        <v>470</v>
      </c>
      <c r="E11" s="141" t="s">
        <v>1520</v>
      </c>
    </row>
    <row r="12" spans="1:6" x14ac:dyDescent="0.25">
      <c r="A12" t="s">
        <v>1513</v>
      </c>
      <c r="C12" t="s">
        <v>1519</v>
      </c>
      <c r="D12" t="s">
        <v>14</v>
      </c>
      <c r="E12" s="141" t="s">
        <v>1518</v>
      </c>
    </row>
    <row r="13" spans="1:6" x14ac:dyDescent="0.25">
      <c r="A13" t="s">
        <v>1513</v>
      </c>
      <c r="C13" t="s">
        <v>1517</v>
      </c>
      <c r="D13" t="s">
        <v>21</v>
      </c>
      <c r="E13" s="141" t="s">
        <v>1516</v>
      </c>
    </row>
    <row r="14" spans="1:6" x14ac:dyDescent="0.25">
      <c r="A14" t="s">
        <v>1513</v>
      </c>
      <c r="C14" t="s">
        <v>1515</v>
      </c>
      <c r="D14" t="s">
        <v>471</v>
      </c>
      <c r="E14" s="141" t="s">
        <v>1514</v>
      </c>
    </row>
    <row r="15" spans="1:6" x14ac:dyDescent="0.25">
      <c r="A15" t="s">
        <v>1513</v>
      </c>
      <c r="C15" t="s">
        <v>1512</v>
      </c>
      <c r="D15" t="s">
        <v>472</v>
      </c>
      <c r="E15" s="141" t="s">
        <v>1511</v>
      </c>
    </row>
    <row r="16" spans="1:6" x14ac:dyDescent="0.25">
      <c r="A16" t="s">
        <v>1504</v>
      </c>
      <c r="B16" t="s">
        <v>1409</v>
      </c>
      <c r="E16" s="141" t="s">
        <v>1510</v>
      </c>
      <c r="F16" s="141"/>
    </row>
    <row r="17" spans="1:6" x14ac:dyDescent="0.25">
      <c r="A17" t="s">
        <v>1504</v>
      </c>
      <c r="B17" t="s">
        <v>1407</v>
      </c>
      <c r="E17" s="141" t="s">
        <v>1509</v>
      </c>
      <c r="F17" s="141"/>
    </row>
    <row r="18" spans="1:6" x14ac:dyDescent="0.25">
      <c r="A18" t="s">
        <v>1504</v>
      </c>
      <c r="B18" t="s">
        <v>1400</v>
      </c>
      <c r="E18" s="141" t="s">
        <v>1508</v>
      </c>
      <c r="F18" s="141"/>
    </row>
    <row r="19" spans="1:6" x14ac:dyDescent="0.25">
      <c r="A19" t="s">
        <v>1504</v>
      </c>
      <c r="B19" t="s">
        <v>1402</v>
      </c>
      <c r="E19" s="141" t="s">
        <v>1507</v>
      </c>
      <c r="F19" s="141"/>
    </row>
    <row r="20" spans="1:6" x14ac:dyDescent="0.25">
      <c r="A20" t="s">
        <v>1504</v>
      </c>
      <c r="B20" t="s">
        <v>1411</v>
      </c>
      <c r="E20" s="141" t="s">
        <v>1506</v>
      </c>
      <c r="F20" s="141"/>
    </row>
    <row r="21" spans="1:6" x14ac:dyDescent="0.25">
      <c r="A21" t="s">
        <v>1504</v>
      </c>
      <c r="B21" t="s">
        <v>1414</v>
      </c>
      <c r="E21" s="141" t="s">
        <v>1505</v>
      </c>
      <c r="F21" s="141"/>
    </row>
    <row r="22" spans="1:6" x14ac:dyDescent="0.25">
      <c r="A22" t="s">
        <v>1504</v>
      </c>
      <c r="B22" t="s">
        <v>1503</v>
      </c>
      <c r="E22" s="141" t="s">
        <v>1502</v>
      </c>
      <c r="F22" s="141"/>
    </row>
    <row r="23" spans="1:6" x14ac:dyDescent="0.25">
      <c r="D23" s="141"/>
    </row>
  </sheetData>
  <hyperlinks>
    <hyperlink ref="E2" r:id="rId1" location="i_cam_independent" xr:uid="{413B6FD2-11AB-4989-BC81-4457F41A3D43}"/>
    <hyperlink ref="E3" r:id="rId2" location="i_cam_strat_covar" xr:uid="{1A9183DF-5631-45BE-B080-32E9570DF412}"/>
    <hyperlink ref="E4" r:id="rId3" location="i_num_cams" xr:uid="{734C1656-A9C7-4D18-A6E0-FBD9602446D5}"/>
    <hyperlink ref="E6" r:id="rId4" location="i_obj_targ_sp" xr:uid="{41629A4D-AEE6-4D0B-B3C3-BC59A1BDFAF3}"/>
    <hyperlink ref="E5" r:id="rId5" location="i_objective" xr:uid="{0304ED71-603D-4C2B-A131-B8E319EC9426}"/>
    <hyperlink ref="E7" r:id="rId6" location="i_sp_asymptote" xr:uid="{75B8F370-7787-41D2-AC6B-217DC8CF1122}"/>
    <hyperlink ref="E8" r:id="rId7" location="i_sp_detprob_cat" xr:uid="{6D3EF862-F584-4279-9E83-E4165AFCD0D0}"/>
    <hyperlink ref="E9" r:id="rId8" location="i_sp_hr_size" xr:uid="{2648CBCB-E3B5-42B3-BB07-54CDF677E7A3}"/>
    <hyperlink ref="E10" r:id="rId9" location="i_sp_info" xr:uid="{306F4236-4D2A-4D63-8334-2D746E369AD3}"/>
    <hyperlink ref="E11" r:id="rId10" location="i_sp_occ_restr" xr:uid="{79D658C3-6C86-43E6-985D-43B574E40C9B}"/>
    <hyperlink ref="E12" r:id="rId11" location="i_sp_rarity" xr:uid="{FE0CFBCC-18F7-471C-9627-29B24541FAF5}"/>
    <hyperlink ref="E13" r:id="rId12" location="i_sp_size" xr:uid="{D5571723-261A-4D5D-8E68-5A4317833393}"/>
    <hyperlink ref="E14" r:id="rId13" location="i_sp_type" xr:uid="{A29BC853-B997-4B3E-8C79-70E25D65FB11}"/>
    <hyperlink ref="E15" r:id="rId14" location="i_surv_dur_min_max" xr:uid="{B668A145-B476-4CFA-BFC7-EA052DD0AA51}"/>
    <hyperlink ref="E16" r:id="rId15" location="objectives-resources" xr:uid="{BA36DFE0-5EC9-41A9-9810-A0C0F68DF6E4}"/>
    <hyperlink ref="E22" r:id="rId16" location="concept-library" xr:uid="{316126BF-3B3A-4C27-AC77-94CB5291B6B0}"/>
    <hyperlink ref="E17" r:id="rId17" location="study-area-site-selection-constraints" xr:uid="{D39EE38B-BF7A-4887-A160-95D984ECB647}"/>
    <hyperlink ref="E18" r:id="rId18" location="duration-timing" xr:uid="{9931773D-0E2A-4659-B0E6-1EE6E61F8961}"/>
    <hyperlink ref="E19" r:id="rId19" location="target-species" xr:uid="{409C5A23-A0C6-42E0-B9C8-BAE2568E0149}"/>
    <hyperlink ref="E20" r:id="rId20" location="equipment-deployment" xr:uid="{6096D01C-93FD-44B8-A2D2-9B772D60F97A}"/>
    <hyperlink ref="E21" r:id="rId21" location="data-analysis" xr:uid="{532BADEE-8C58-4525-A2DF-72F5A5E230A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9F4-C40C-4BC0-A68C-A120C244438E}">
  <dimension ref="A1:F57"/>
  <sheetViews>
    <sheetView workbookViewId="0">
      <pane ySplit="1" topLeftCell="A5" activePane="bottomLeft" state="frozen"/>
      <selection pane="bottomLeft" activeCell="F7" sqref="F7"/>
    </sheetView>
  </sheetViews>
  <sheetFormatPr defaultRowHeight="15" x14ac:dyDescent="0.25"/>
  <cols>
    <col min="2" max="2" width="17" customWidth="1"/>
    <col min="3" max="3" width="15.28515625" bestFit="1" customWidth="1"/>
    <col min="4" max="4" width="29.85546875" customWidth="1"/>
    <col min="5" max="6" width="26.7109375" customWidth="1"/>
  </cols>
  <sheetData>
    <row r="1" spans="1:6" s="140" customFormat="1" x14ac:dyDescent="0.25">
      <c r="A1" s="73" t="s">
        <v>1420</v>
      </c>
      <c r="B1" s="73" t="s">
        <v>1419</v>
      </c>
      <c r="C1" s="73" t="s">
        <v>1418</v>
      </c>
      <c r="D1" s="73" t="s">
        <v>1417</v>
      </c>
      <c r="E1" s="73" t="s">
        <v>1384</v>
      </c>
      <c r="F1" s="73" t="s">
        <v>1416</v>
      </c>
    </row>
    <row r="2" spans="1:6" x14ac:dyDescent="0.25">
      <c r="A2">
        <v>46</v>
      </c>
      <c r="B2" s="139" t="s">
        <v>454</v>
      </c>
      <c r="C2" t="s">
        <v>1415</v>
      </c>
      <c r="D2" t="s">
        <v>1414</v>
      </c>
      <c r="E2" t="s">
        <v>465</v>
      </c>
      <c r="F2" t="s">
        <v>465</v>
      </c>
    </row>
    <row r="3" spans="1:6" x14ac:dyDescent="0.25">
      <c r="A3">
        <v>8</v>
      </c>
      <c r="B3" s="139" t="s">
        <v>454</v>
      </c>
      <c r="C3" t="s">
        <v>1401</v>
      </c>
      <c r="D3" t="s">
        <v>1400</v>
      </c>
      <c r="E3" t="s">
        <v>472</v>
      </c>
      <c r="F3" t="s">
        <v>472</v>
      </c>
    </row>
    <row r="4" spans="1:6" x14ac:dyDescent="0.25">
      <c r="A4">
        <v>10</v>
      </c>
      <c r="B4" s="139" t="s">
        <v>454</v>
      </c>
      <c r="C4" t="s">
        <v>1401</v>
      </c>
      <c r="D4" t="s">
        <v>1400</v>
      </c>
      <c r="E4" t="s">
        <v>467</v>
      </c>
      <c r="F4" t="s">
        <v>467</v>
      </c>
    </row>
    <row r="5" spans="1:6" x14ac:dyDescent="0.25">
      <c r="A5">
        <v>2</v>
      </c>
      <c r="B5" s="139" t="s">
        <v>454</v>
      </c>
      <c r="C5" t="s">
        <v>1410</v>
      </c>
      <c r="D5" t="s">
        <v>1409</v>
      </c>
      <c r="E5" t="s">
        <v>466</v>
      </c>
      <c r="F5" t="s">
        <v>466</v>
      </c>
    </row>
    <row r="6" spans="1:6" x14ac:dyDescent="0.25">
      <c r="A6">
        <v>3</v>
      </c>
      <c r="B6" s="139" t="s">
        <v>454</v>
      </c>
      <c r="C6" t="s">
        <v>1410</v>
      </c>
      <c r="D6" t="s">
        <v>1409</v>
      </c>
      <c r="E6" t="s">
        <v>108</v>
      </c>
      <c r="F6" t="s">
        <v>108</v>
      </c>
    </row>
    <row r="7" spans="1:6" x14ac:dyDescent="0.25">
      <c r="A7">
        <v>6</v>
      </c>
      <c r="B7" s="139" t="s">
        <v>454</v>
      </c>
      <c r="C7" t="s">
        <v>1408</v>
      </c>
      <c r="D7" t="s">
        <v>1407</v>
      </c>
      <c r="E7" t="s">
        <v>11</v>
      </c>
      <c r="F7" t="s">
        <v>11</v>
      </c>
    </row>
    <row r="8" spans="1:6" x14ac:dyDescent="0.25">
      <c r="A8">
        <v>13</v>
      </c>
      <c r="B8" s="139" t="s">
        <v>454</v>
      </c>
      <c r="C8" t="s">
        <v>1403</v>
      </c>
      <c r="D8" t="s">
        <v>1402</v>
      </c>
      <c r="E8" t="s">
        <v>469</v>
      </c>
      <c r="F8" t="s">
        <v>469</v>
      </c>
    </row>
    <row r="9" spans="1:6" x14ac:dyDescent="0.25">
      <c r="A9">
        <v>14</v>
      </c>
      <c r="B9" s="139" t="s">
        <v>454</v>
      </c>
      <c r="C9" t="s">
        <v>1403</v>
      </c>
      <c r="D9" t="s">
        <v>1402</v>
      </c>
      <c r="E9" t="s">
        <v>471</v>
      </c>
      <c r="F9" t="s">
        <v>471</v>
      </c>
    </row>
    <row r="10" spans="1:6" x14ac:dyDescent="0.25">
      <c r="A10">
        <v>16</v>
      </c>
      <c r="B10" s="139" t="s">
        <v>454</v>
      </c>
      <c r="C10" t="s">
        <v>1403</v>
      </c>
      <c r="D10" t="s">
        <v>1402</v>
      </c>
      <c r="E10" t="s">
        <v>470</v>
      </c>
      <c r="F10" t="s">
        <v>470</v>
      </c>
    </row>
    <row r="11" spans="1:6" x14ac:dyDescent="0.25">
      <c r="A11">
        <v>17</v>
      </c>
      <c r="B11" s="139" t="s">
        <v>454</v>
      </c>
      <c r="C11" t="s">
        <v>1403</v>
      </c>
      <c r="D11" t="s">
        <v>1402</v>
      </c>
      <c r="E11" t="s">
        <v>468</v>
      </c>
      <c r="F11" t="s">
        <v>468</v>
      </c>
    </row>
    <row r="12" spans="1:6" x14ac:dyDescent="0.25">
      <c r="A12">
        <v>18</v>
      </c>
      <c r="B12" s="139" t="s">
        <v>454</v>
      </c>
      <c r="C12" t="s">
        <v>1403</v>
      </c>
      <c r="D12" t="s">
        <v>1402</v>
      </c>
      <c r="E12" t="s">
        <v>21</v>
      </c>
      <c r="F12" t="s">
        <v>21</v>
      </c>
    </row>
    <row r="13" spans="1:6" x14ac:dyDescent="0.25">
      <c r="A13">
        <v>19</v>
      </c>
      <c r="B13" s="139" t="s">
        <v>454</v>
      </c>
      <c r="C13" t="s">
        <v>1403</v>
      </c>
      <c r="D13" t="s">
        <v>1402</v>
      </c>
      <c r="E13" t="s">
        <v>14</v>
      </c>
      <c r="F13" t="s">
        <v>14</v>
      </c>
    </row>
    <row r="14" spans="1:6" x14ac:dyDescent="0.25">
      <c r="A14">
        <v>20</v>
      </c>
      <c r="B14" s="139" t="s">
        <v>454</v>
      </c>
      <c r="C14" t="s">
        <v>1403</v>
      </c>
      <c r="D14" t="s">
        <v>1402</v>
      </c>
      <c r="E14" t="s">
        <v>12</v>
      </c>
      <c r="F14" t="s">
        <v>12</v>
      </c>
    </row>
    <row r="15" spans="1:6" x14ac:dyDescent="0.25">
      <c r="A15">
        <v>47</v>
      </c>
      <c r="B15" t="s">
        <v>455</v>
      </c>
      <c r="C15" t="s">
        <v>1415</v>
      </c>
      <c r="D15" t="s">
        <v>1414</v>
      </c>
      <c r="E15" t="s">
        <v>13</v>
      </c>
      <c r="F15" t="s">
        <v>13</v>
      </c>
    </row>
    <row r="16" spans="1:6" x14ac:dyDescent="0.25">
      <c r="A16">
        <v>48</v>
      </c>
      <c r="B16" t="s">
        <v>455</v>
      </c>
      <c r="C16" t="s">
        <v>1415</v>
      </c>
      <c r="D16" t="s">
        <v>1414</v>
      </c>
      <c r="E16" t="s">
        <v>482</v>
      </c>
      <c r="F16" t="s">
        <v>482</v>
      </c>
    </row>
    <row r="17" spans="1:6" x14ac:dyDescent="0.25">
      <c r="A17">
        <v>41</v>
      </c>
      <c r="B17" t="s">
        <v>455</v>
      </c>
      <c r="C17" t="s">
        <v>1412</v>
      </c>
      <c r="D17" t="s">
        <v>1411</v>
      </c>
      <c r="E17" t="s">
        <v>477</v>
      </c>
      <c r="F17" t="s">
        <v>1413</v>
      </c>
    </row>
    <row r="18" spans="1:6" x14ac:dyDescent="0.25">
      <c r="A18">
        <v>5</v>
      </c>
      <c r="B18" t="s">
        <v>455</v>
      </c>
      <c r="C18" t="s">
        <v>1408</v>
      </c>
      <c r="D18" t="s">
        <v>1407</v>
      </c>
      <c r="E18" t="s">
        <v>476</v>
      </c>
      <c r="F18" t="s">
        <v>476</v>
      </c>
    </row>
    <row r="19" spans="1:6" x14ac:dyDescent="0.25">
      <c r="A19">
        <v>7</v>
      </c>
      <c r="B19" t="s">
        <v>455</v>
      </c>
      <c r="C19" t="s">
        <v>1408</v>
      </c>
      <c r="D19" t="s">
        <v>1407</v>
      </c>
      <c r="E19" t="s">
        <v>478</v>
      </c>
      <c r="F19" t="s">
        <v>478</v>
      </c>
    </row>
    <row r="20" spans="1:6" x14ac:dyDescent="0.25">
      <c r="A20">
        <v>15</v>
      </c>
      <c r="B20" t="s">
        <v>455</v>
      </c>
      <c r="C20" t="s">
        <v>1403</v>
      </c>
      <c r="D20" t="s">
        <v>1402</v>
      </c>
      <c r="E20" t="s">
        <v>484</v>
      </c>
      <c r="F20" t="s">
        <v>484</v>
      </c>
    </row>
    <row r="21" spans="1:6" x14ac:dyDescent="0.25">
      <c r="A21">
        <v>23</v>
      </c>
      <c r="B21" t="s">
        <v>455</v>
      </c>
      <c r="C21" t="s">
        <v>1403</v>
      </c>
      <c r="D21" t="s">
        <v>1402</v>
      </c>
      <c r="E21" t="s">
        <v>481</v>
      </c>
      <c r="F21" t="s">
        <v>481</v>
      </c>
    </row>
    <row r="22" spans="1:6" x14ac:dyDescent="0.25">
      <c r="A22">
        <v>24</v>
      </c>
      <c r="B22" t="s">
        <v>455</v>
      </c>
      <c r="C22" t="s">
        <v>1403</v>
      </c>
      <c r="D22" t="s">
        <v>1402</v>
      </c>
      <c r="E22" t="s">
        <v>480</v>
      </c>
      <c r="F22" t="s">
        <v>480</v>
      </c>
    </row>
    <row r="23" spans="1:6" x14ac:dyDescent="0.25">
      <c r="A23">
        <v>25</v>
      </c>
      <c r="B23" t="s">
        <v>455</v>
      </c>
      <c r="C23" t="s">
        <v>1403</v>
      </c>
      <c r="D23" t="s">
        <v>1402</v>
      </c>
      <c r="E23" t="s">
        <v>473</v>
      </c>
      <c r="F23" t="s">
        <v>473</v>
      </c>
    </row>
    <row r="24" spans="1:6" x14ac:dyDescent="0.25">
      <c r="A24">
        <v>26</v>
      </c>
      <c r="B24" t="s">
        <v>455</v>
      </c>
      <c r="C24" t="s">
        <v>1403</v>
      </c>
      <c r="D24" t="s">
        <v>1402</v>
      </c>
      <c r="E24" t="s">
        <v>475</v>
      </c>
      <c r="F24" t="s">
        <v>475</v>
      </c>
    </row>
    <row r="25" spans="1:6" x14ac:dyDescent="0.25">
      <c r="A25">
        <v>27</v>
      </c>
      <c r="B25" t="s">
        <v>455</v>
      </c>
      <c r="C25" t="s">
        <v>1403</v>
      </c>
      <c r="D25" t="s">
        <v>1402</v>
      </c>
      <c r="E25" t="s">
        <v>474</v>
      </c>
      <c r="F25" t="s">
        <v>474</v>
      </c>
    </row>
    <row r="26" spans="1:6" x14ac:dyDescent="0.25">
      <c r="A26">
        <v>28</v>
      </c>
      <c r="B26" t="s">
        <v>455</v>
      </c>
      <c r="C26" t="s">
        <v>1403</v>
      </c>
      <c r="D26" t="s">
        <v>1402</v>
      </c>
      <c r="E26" t="s">
        <v>479</v>
      </c>
      <c r="F26" t="s">
        <v>479</v>
      </c>
    </row>
    <row r="27" spans="1:6" x14ac:dyDescent="0.25">
      <c r="A27">
        <v>29</v>
      </c>
      <c r="B27" t="s">
        <v>455</v>
      </c>
      <c r="C27" t="s">
        <v>1403</v>
      </c>
      <c r="D27" t="s">
        <v>1402</v>
      </c>
      <c r="E27" t="s">
        <v>483</v>
      </c>
      <c r="F27" t="s">
        <v>483</v>
      </c>
    </row>
    <row r="28" spans="1:6" x14ac:dyDescent="0.25">
      <c r="A28">
        <v>49</v>
      </c>
      <c r="B28" t="b">
        <v>0</v>
      </c>
      <c r="C28" t="s">
        <v>1415</v>
      </c>
      <c r="D28" t="s">
        <v>1414</v>
      </c>
      <c r="E28" t="s">
        <v>485</v>
      </c>
      <c r="F28" t="s">
        <v>485</v>
      </c>
    </row>
    <row r="29" spans="1:6" x14ac:dyDescent="0.25">
      <c r="A29">
        <v>50</v>
      </c>
      <c r="B29" t="b">
        <v>0</v>
      </c>
      <c r="C29" t="s">
        <v>1415</v>
      </c>
      <c r="D29" t="s">
        <v>1414</v>
      </c>
      <c r="E29" t="s">
        <v>486</v>
      </c>
      <c r="F29" t="s">
        <v>486</v>
      </c>
    </row>
    <row r="30" spans="1:6" x14ac:dyDescent="0.25">
      <c r="A30">
        <v>51</v>
      </c>
      <c r="B30" t="b">
        <v>0</v>
      </c>
      <c r="C30" t="s">
        <v>1415</v>
      </c>
      <c r="D30" t="s">
        <v>1414</v>
      </c>
      <c r="E30" t="s">
        <v>487</v>
      </c>
      <c r="F30" t="s">
        <v>487</v>
      </c>
    </row>
    <row r="31" spans="1:6" x14ac:dyDescent="0.25">
      <c r="A31">
        <v>52</v>
      </c>
      <c r="B31" t="b">
        <v>0</v>
      </c>
      <c r="C31" t="s">
        <v>1415</v>
      </c>
      <c r="D31" t="s">
        <v>1414</v>
      </c>
      <c r="E31" t="s">
        <v>488</v>
      </c>
      <c r="F31" t="s">
        <v>488</v>
      </c>
    </row>
    <row r="32" spans="1:6" x14ac:dyDescent="0.25">
      <c r="A32">
        <v>53</v>
      </c>
      <c r="B32" t="b">
        <v>0</v>
      </c>
      <c r="C32" t="s">
        <v>1415</v>
      </c>
      <c r="D32" t="s">
        <v>1414</v>
      </c>
      <c r="E32" t="s">
        <v>495</v>
      </c>
      <c r="F32" t="s">
        <v>495</v>
      </c>
    </row>
    <row r="33" spans="1:6" x14ac:dyDescent="0.25">
      <c r="A33">
        <v>54</v>
      </c>
      <c r="B33" t="b">
        <v>0</v>
      </c>
      <c r="C33" t="s">
        <v>1415</v>
      </c>
      <c r="D33" t="s">
        <v>1414</v>
      </c>
      <c r="E33" t="s">
        <v>496</v>
      </c>
      <c r="F33" t="s">
        <v>496</v>
      </c>
    </row>
    <row r="34" spans="1:6" x14ac:dyDescent="0.25">
      <c r="A34">
        <v>55</v>
      </c>
      <c r="B34" t="b">
        <v>0</v>
      </c>
      <c r="C34" t="s">
        <v>1415</v>
      </c>
      <c r="D34" t="s">
        <v>1414</v>
      </c>
      <c r="E34" t="s">
        <v>498</v>
      </c>
      <c r="F34" t="s">
        <v>498</v>
      </c>
    </row>
    <row r="35" spans="1:6" x14ac:dyDescent="0.25">
      <c r="A35">
        <v>56</v>
      </c>
      <c r="B35" t="b">
        <v>0</v>
      </c>
      <c r="C35" t="s">
        <v>1415</v>
      </c>
      <c r="D35" t="s">
        <v>1414</v>
      </c>
      <c r="E35" t="s">
        <v>497</v>
      </c>
      <c r="F35" t="s">
        <v>497</v>
      </c>
    </row>
    <row r="36" spans="1:6" x14ac:dyDescent="0.25">
      <c r="A36">
        <v>40</v>
      </c>
      <c r="B36" t="b">
        <v>0</v>
      </c>
      <c r="C36" t="s">
        <v>1412</v>
      </c>
      <c r="D36" t="s">
        <v>1411</v>
      </c>
      <c r="E36" t="s">
        <v>6</v>
      </c>
      <c r="F36" t="s">
        <v>1413</v>
      </c>
    </row>
    <row r="37" spans="1:6" x14ac:dyDescent="0.25">
      <c r="A37">
        <v>44</v>
      </c>
      <c r="B37" t="b">
        <v>0</v>
      </c>
      <c r="C37" t="s">
        <v>1412</v>
      </c>
      <c r="D37" t="s">
        <v>1411</v>
      </c>
      <c r="E37" t="s">
        <v>1590</v>
      </c>
      <c r="F37" t="s">
        <v>1590</v>
      </c>
    </row>
    <row r="38" spans="1:6" x14ac:dyDescent="0.25">
      <c r="A38">
        <v>45</v>
      </c>
      <c r="B38" t="b">
        <v>0</v>
      </c>
      <c r="C38" t="s">
        <v>1412</v>
      </c>
      <c r="D38" t="s">
        <v>1411</v>
      </c>
      <c r="E38" t="s">
        <v>1591</v>
      </c>
      <c r="F38" t="s">
        <v>1590</v>
      </c>
    </row>
    <row r="39" spans="1:6" x14ac:dyDescent="0.25">
      <c r="A39">
        <v>9</v>
      </c>
      <c r="B39" t="b">
        <v>0</v>
      </c>
      <c r="C39" t="s">
        <v>1401</v>
      </c>
      <c r="D39" t="s">
        <v>1400</v>
      </c>
      <c r="E39" t="s">
        <v>493</v>
      </c>
      <c r="F39" t="s">
        <v>493</v>
      </c>
    </row>
    <row r="40" spans="1:6" x14ac:dyDescent="0.25">
      <c r="A40">
        <v>38</v>
      </c>
      <c r="B40" t="b">
        <v>0</v>
      </c>
      <c r="C40" t="s">
        <v>1412</v>
      </c>
      <c r="D40" t="s">
        <v>1411</v>
      </c>
      <c r="E40" t="s">
        <v>5</v>
      </c>
      <c r="F40" t="s">
        <v>5</v>
      </c>
    </row>
    <row r="41" spans="1:6" x14ac:dyDescent="0.25">
      <c r="A41">
        <v>39</v>
      </c>
      <c r="B41" t="b">
        <v>0</v>
      </c>
      <c r="C41" t="s">
        <v>1412</v>
      </c>
      <c r="D41" t="s">
        <v>1411</v>
      </c>
      <c r="E41" t="s">
        <v>9</v>
      </c>
      <c r="F41" t="s">
        <v>9</v>
      </c>
    </row>
    <row r="42" spans="1:6" x14ac:dyDescent="0.25">
      <c r="A42">
        <v>42</v>
      </c>
      <c r="B42" t="b">
        <v>0</v>
      </c>
      <c r="C42" t="s">
        <v>1412</v>
      </c>
      <c r="D42" t="s">
        <v>1411</v>
      </c>
      <c r="E42" t="s">
        <v>2</v>
      </c>
      <c r="F42" t="s">
        <v>2</v>
      </c>
    </row>
    <row r="43" spans="1:6" x14ac:dyDescent="0.25">
      <c r="A43">
        <v>43</v>
      </c>
      <c r="B43" t="b">
        <v>0</v>
      </c>
      <c r="C43" t="s">
        <v>1412</v>
      </c>
      <c r="D43" t="s">
        <v>1411</v>
      </c>
      <c r="E43" t="s">
        <v>3</v>
      </c>
      <c r="F43" t="s">
        <v>2</v>
      </c>
    </row>
    <row r="44" spans="1:6" x14ac:dyDescent="0.25">
      <c r="A44">
        <v>1</v>
      </c>
      <c r="B44" t="b">
        <v>0</v>
      </c>
      <c r="C44" t="s">
        <v>1410</v>
      </c>
      <c r="D44" t="s">
        <v>1409</v>
      </c>
      <c r="E44" t="s">
        <v>494</v>
      </c>
      <c r="F44" t="s">
        <v>494</v>
      </c>
    </row>
    <row r="45" spans="1:6" x14ac:dyDescent="0.25">
      <c r="A45">
        <v>4</v>
      </c>
      <c r="B45" t="b">
        <v>0</v>
      </c>
      <c r="C45" t="s">
        <v>1408</v>
      </c>
      <c r="D45" t="s">
        <v>1407</v>
      </c>
      <c r="E45" t="s">
        <v>23</v>
      </c>
      <c r="F45" t="s">
        <v>23</v>
      </c>
    </row>
    <row r="46" spans="1:6" x14ac:dyDescent="0.25">
      <c r="A46">
        <v>12</v>
      </c>
      <c r="B46" t="b">
        <v>0</v>
      </c>
      <c r="C46" t="s">
        <v>1403</v>
      </c>
      <c r="D46" t="s">
        <v>1402</v>
      </c>
      <c r="E46" t="s">
        <v>18</v>
      </c>
      <c r="F46" t="s">
        <v>18</v>
      </c>
    </row>
    <row r="47" spans="1:6" x14ac:dyDescent="0.25">
      <c r="A47">
        <v>30</v>
      </c>
      <c r="B47" t="b">
        <v>0</v>
      </c>
      <c r="C47" t="s">
        <v>1403</v>
      </c>
      <c r="D47" t="s">
        <v>1402</v>
      </c>
      <c r="E47" t="s">
        <v>1406</v>
      </c>
      <c r="F47" t="s">
        <v>1406</v>
      </c>
    </row>
    <row r="48" spans="1:6" x14ac:dyDescent="0.25">
      <c r="A48">
        <v>31</v>
      </c>
      <c r="B48" t="b">
        <v>0</v>
      </c>
      <c r="C48" t="s">
        <v>1403</v>
      </c>
      <c r="D48" t="s">
        <v>1402</v>
      </c>
      <c r="E48" t="s">
        <v>464</v>
      </c>
      <c r="F48" t="s">
        <v>464</v>
      </c>
    </row>
    <row r="49" spans="1:6" x14ac:dyDescent="0.25">
      <c r="A49">
        <v>32</v>
      </c>
      <c r="B49" t="b">
        <v>0</v>
      </c>
      <c r="C49" t="s">
        <v>1403</v>
      </c>
      <c r="D49" t="s">
        <v>1402</v>
      </c>
      <c r="E49" t="s">
        <v>1405</v>
      </c>
      <c r="F49" t="s">
        <v>1405</v>
      </c>
    </row>
    <row r="50" spans="1:6" x14ac:dyDescent="0.25">
      <c r="A50">
        <v>33</v>
      </c>
      <c r="B50" t="b">
        <v>0</v>
      </c>
      <c r="C50" t="s">
        <v>1403</v>
      </c>
      <c r="D50" t="s">
        <v>1402</v>
      </c>
      <c r="E50" t="s">
        <v>492</v>
      </c>
      <c r="F50" t="s">
        <v>1405</v>
      </c>
    </row>
    <row r="51" spans="1:6" x14ac:dyDescent="0.25">
      <c r="A51">
        <v>34</v>
      </c>
      <c r="B51" t="b">
        <v>0</v>
      </c>
      <c r="C51" t="s">
        <v>1403</v>
      </c>
      <c r="D51" t="s">
        <v>1402</v>
      </c>
      <c r="E51" t="s">
        <v>491</v>
      </c>
      <c r="F51" t="s">
        <v>1405</v>
      </c>
    </row>
    <row r="52" spans="1:6" x14ac:dyDescent="0.25">
      <c r="A52">
        <v>35</v>
      </c>
      <c r="B52" t="b">
        <v>0</v>
      </c>
      <c r="C52" t="s">
        <v>1403</v>
      </c>
      <c r="D52" t="s">
        <v>1402</v>
      </c>
      <c r="E52" t="s">
        <v>1404</v>
      </c>
      <c r="F52" t="s">
        <v>1404</v>
      </c>
    </row>
    <row r="53" spans="1:6" x14ac:dyDescent="0.25">
      <c r="A53">
        <v>36</v>
      </c>
      <c r="B53" t="b">
        <v>0</v>
      </c>
      <c r="C53" t="s">
        <v>1403</v>
      </c>
      <c r="D53" t="s">
        <v>1402</v>
      </c>
      <c r="E53" t="s">
        <v>490</v>
      </c>
      <c r="F53" t="s">
        <v>1404</v>
      </c>
    </row>
    <row r="54" spans="1:6" x14ac:dyDescent="0.25">
      <c r="A54">
        <v>37</v>
      </c>
      <c r="B54" t="b">
        <v>0</v>
      </c>
      <c r="C54" t="s">
        <v>1403</v>
      </c>
      <c r="D54" t="s">
        <v>1402</v>
      </c>
      <c r="E54" t="s">
        <v>489</v>
      </c>
      <c r="F54" t="s">
        <v>1404</v>
      </c>
    </row>
    <row r="55" spans="1:6" x14ac:dyDescent="0.25">
      <c r="A55">
        <v>21</v>
      </c>
      <c r="B55" t="b">
        <v>0</v>
      </c>
      <c r="C55" t="s">
        <v>1403</v>
      </c>
      <c r="D55" t="s">
        <v>1402</v>
      </c>
      <c r="E55" t="s">
        <v>15</v>
      </c>
      <c r="F55" t="s">
        <v>15</v>
      </c>
    </row>
    <row r="56" spans="1:6" x14ac:dyDescent="0.25">
      <c r="A56">
        <v>22</v>
      </c>
      <c r="B56" t="b">
        <v>0</v>
      </c>
      <c r="C56" t="s">
        <v>1403</v>
      </c>
      <c r="D56" t="s">
        <v>1402</v>
      </c>
      <c r="E56" t="s">
        <v>19</v>
      </c>
      <c r="F56" t="s">
        <v>19</v>
      </c>
    </row>
    <row r="57" spans="1:6" x14ac:dyDescent="0.25">
      <c r="A57">
        <v>11</v>
      </c>
      <c r="B57" t="b">
        <v>0</v>
      </c>
      <c r="C57" t="s">
        <v>1401</v>
      </c>
      <c r="D57" t="s">
        <v>1400</v>
      </c>
      <c r="E57" t="s">
        <v>25</v>
      </c>
      <c r="F57" t="s">
        <v>25</v>
      </c>
    </row>
  </sheetData>
  <autoFilter ref="A1:F57" xr:uid="{1FD7E837-3E04-46DB-9697-1ACBB1DD41C9}">
    <sortState xmlns:xlrd2="http://schemas.microsoft.com/office/spreadsheetml/2017/richdata2" ref="A2:F57">
      <sortCondition ref="B1:B57"/>
    </sortState>
  </autoFilter>
  <conditionalFormatting sqref="E1:E1048576">
    <cfRule type="duplicateValues" dxfId="32"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H15" sqref="H15"/>
    </sheetView>
  </sheetViews>
  <sheetFormatPr defaultRowHeight="15" x14ac:dyDescent="0.25"/>
  <cols>
    <col min="1" max="1" width="22.140625" bestFit="1" customWidth="1"/>
    <col min="2" max="2" width="14.85546875" bestFit="1" customWidth="1"/>
    <col min="3" max="3" width="25.7109375" bestFit="1" customWidth="1"/>
  </cols>
  <sheetData>
    <row r="1" spans="1:3" x14ac:dyDescent="0.25">
      <c r="A1" s="40" t="s">
        <v>589</v>
      </c>
      <c r="B1" s="40" t="s">
        <v>466</v>
      </c>
      <c r="C1" s="40" t="s">
        <v>590</v>
      </c>
    </row>
    <row r="2" spans="1:3" x14ac:dyDescent="0.25">
      <c r="A2">
        <v>1</v>
      </c>
      <c r="B2" t="s">
        <v>515</v>
      </c>
      <c r="C2" t="s">
        <v>531</v>
      </c>
    </row>
    <row r="3" spans="1:3" x14ac:dyDescent="0.25">
      <c r="A3">
        <v>2</v>
      </c>
      <c r="B3" t="s">
        <v>514</v>
      </c>
      <c r="C3" t="s">
        <v>532</v>
      </c>
    </row>
    <row r="4" spans="1:3" x14ac:dyDescent="0.25">
      <c r="A4">
        <v>3</v>
      </c>
      <c r="B4" t="s">
        <v>516</v>
      </c>
      <c r="C4" t="s">
        <v>588</v>
      </c>
    </row>
    <row r="5" spans="1:3" x14ac:dyDescent="0.25">
      <c r="A5">
        <v>4</v>
      </c>
      <c r="B5" t="s">
        <v>517</v>
      </c>
      <c r="C5" t="s">
        <v>587</v>
      </c>
    </row>
    <row r="6" spans="1:3" x14ac:dyDescent="0.25">
      <c r="A6">
        <v>5</v>
      </c>
      <c r="B6" t="s">
        <v>513</v>
      </c>
      <c r="C6" t="s">
        <v>586</v>
      </c>
    </row>
    <row r="7" spans="1:3" x14ac:dyDescent="0.25">
      <c r="A7">
        <v>6</v>
      </c>
      <c r="B7" t="s">
        <v>585</v>
      </c>
      <c r="C7" t="s">
        <v>584</v>
      </c>
    </row>
    <row r="8" spans="1:3" x14ac:dyDescent="0.25">
      <c r="A8">
        <v>7</v>
      </c>
      <c r="B8" t="s">
        <v>583</v>
      </c>
      <c r="C8" t="s">
        <v>582</v>
      </c>
    </row>
    <row r="9" spans="1:3" x14ac:dyDescent="0.25">
      <c r="A9">
        <v>8</v>
      </c>
      <c r="B9" t="s">
        <v>511</v>
      </c>
      <c r="C9" t="s">
        <v>581</v>
      </c>
    </row>
    <row r="10" spans="1:3" x14ac:dyDescent="0.25">
      <c r="A10">
        <v>9</v>
      </c>
      <c r="B10" t="s">
        <v>512</v>
      </c>
      <c r="C10"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workbookViewId="0">
      <selection activeCell="D3" sqref="D3"/>
    </sheetView>
  </sheetViews>
  <sheetFormatPr defaultRowHeight="15" x14ac:dyDescent="0.25"/>
  <cols>
    <col min="1" max="1" width="16.7109375" customWidth="1"/>
    <col min="2" max="2" width="22.28515625" customWidth="1"/>
    <col min="3" max="3" width="17.28515625" hidden="1" customWidth="1"/>
    <col min="4" max="4" width="29.140625" customWidth="1"/>
    <col min="5" max="5" width="51.140625" customWidth="1"/>
    <col min="6" max="6" width="32.28515625" customWidth="1"/>
    <col min="7" max="7" width="69.140625" bestFit="1" customWidth="1"/>
  </cols>
  <sheetData>
    <row r="1" spans="1:7" x14ac:dyDescent="0.25">
      <c r="A1" s="33" t="s">
        <v>453</v>
      </c>
      <c r="B1" s="33" t="s">
        <v>548</v>
      </c>
      <c r="C1" s="33" t="s">
        <v>550</v>
      </c>
      <c r="D1" s="33" t="s">
        <v>395</v>
      </c>
      <c r="E1" s="33" t="s">
        <v>547</v>
      </c>
      <c r="F1" s="33" t="s">
        <v>551</v>
      </c>
      <c r="G1" s="33" t="s">
        <v>552</v>
      </c>
    </row>
    <row r="2" spans="1:7" x14ac:dyDescent="0.25">
      <c r="A2" s="22" t="s">
        <v>454</v>
      </c>
      <c r="B2">
        <v>1</v>
      </c>
      <c r="C2" t="b">
        <v>1</v>
      </c>
      <c r="D2" t="s">
        <v>38</v>
      </c>
      <c r="E2" t="s">
        <v>531</v>
      </c>
      <c r="F2" t="s">
        <v>510</v>
      </c>
      <c r="G2" t="s">
        <v>510</v>
      </c>
    </row>
    <row r="3" spans="1:7" x14ac:dyDescent="0.25">
      <c r="A3" s="22" t="s">
        <v>454</v>
      </c>
      <c r="B3">
        <v>2</v>
      </c>
      <c r="C3" t="b">
        <v>1</v>
      </c>
      <c r="D3" t="s">
        <v>79</v>
      </c>
      <c r="E3" t="s">
        <v>532</v>
      </c>
      <c r="F3" t="s">
        <v>510</v>
      </c>
      <c r="G3" t="s">
        <v>510</v>
      </c>
    </row>
    <row r="4" spans="1:7" x14ac:dyDescent="0.25">
      <c r="A4" s="22" t="s">
        <v>454</v>
      </c>
      <c r="B4">
        <v>6</v>
      </c>
      <c r="C4" t="b">
        <v>1</v>
      </c>
      <c r="D4" t="s">
        <v>36</v>
      </c>
      <c r="E4" t="s">
        <v>588</v>
      </c>
      <c r="F4" t="s">
        <v>510</v>
      </c>
      <c r="G4" t="s">
        <v>556</v>
      </c>
    </row>
    <row r="5" spans="1:7" x14ac:dyDescent="0.25">
      <c r="A5" s="22" t="s">
        <v>454</v>
      </c>
      <c r="B5">
        <v>7</v>
      </c>
      <c r="C5" t="b">
        <v>1</v>
      </c>
      <c r="D5" t="s">
        <v>62</v>
      </c>
      <c r="E5" t="s">
        <v>533</v>
      </c>
      <c r="F5" t="s">
        <v>510</v>
      </c>
      <c r="G5" t="s">
        <v>510</v>
      </c>
    </row>
    <row r="6" spans="1:7" x14ac:dyDescent="0.25">
      <c r="A6" s="22" t="s">
        <v>454</v>
      </c>
      <c r="B6">
        <v>29</v>
      </c>
      <c r="C6" t="b">
        <v>1</v>
      </c>
      <c r="D6" t="s">
        <v>33</v>
      </c>
      <c r="E6" t="s">
        <v>34</v>
      </c>
      <c r="F6" t="s">
        <v>510</v>
      </c>
      <c r="G6" t="s">
        <v>510</v>
      </c>
    </row>
    <row r="7" spans="1:7" ht="15.75" x14ac:dyDescent="0.25">
      <c r="A7" t="b">
        <v>0</v>
      </c>
      <c r="B7">
        <v>3</v>
      </c>
      <c r="C7" t="b">
        <v>0</v>
      </c>
      <c r="D7" t="s">
        <v>595</v>
      </c>
      <c r="E7" t="s">
        <v>957</v>
      </c>
      <c r="F7" s="44" t="s">
        <v>956</v>
      </c>
      <c r="G7" t="s">
        <v>510</v>
      </c>
    </row>
    <row r="8" spans="1:7" x14ac:dyDescent="0.25">
      <c r="A8" t="b">
        <v>0</v>
      </c>
      <c r="B8">
        <v>4</v>
      </c>
      <c r="C8" t="b">
        <v>0</v>
      </c>
      <c r="D8" t="s">
        <v>596</v>
      </c>
      <c r="E8" t="s">
        <v>958</v>
      </c>
      <c r="F8" s="45" t="s">
        <v>955</v>
      </c>
      <c r="G8" t="s">
        <v>510</v>
      </c>
    </row>
    <row r="9" spans="1:7" ht="15.75" x14ac:dyDescent="0.25">
      <c r="A9" t="b">
        <v>0</v>
      </c>
      <c r="B9">
        <v>5</v>
      </c>
      <c r="C9" t="b">
        <v>0</v>
      </c>
      <c r="D9" t="s">
        <v>555</v>
      </c>
      <c r="E9" t="s">
        <v>959</v>
      </c>
      <c r="F9" s="44" t="s">
        <v>954</v>
      </c>
      <c r="G9" t="s">
        <v>510</v>
      </c>
    </row>
    <row r="10" spans="1:7" x14ac:dyDescent="0.25">
      <c r="A10" t="b">
        <v>0</v>
      </c>
      <c r="B10">
        <v>8</v>
      </c>
      <c r="C10" t="b">
        <v>1</v>
      </c>
      <c r="D10" t="s">
        <v>408</v>
      </c>
      <c r="E10" t="s">
        <v>960</v>
      </c>
      <c r="F10" t="s">
        <v>557</v>
      </c>
      <c r="G10" t="s">
        <v>510</v>
      </c>
    </row>
    <row r="11" spans="1:7" x14ac:dyDescent="0.25">
      <c r="A11" t="b">
        <v>0</v>
      </c>
      <c r="B11">
        <v>9</v>
      </c>
      <c r="C11" t="b">
        <v>1</v>
      </c>
      <c r="D11" t="s">
        <v>404</v>
      </c>
      <c r="E11" t="s">
        <v>961</v>
      </c>
      <c r="F11" t="s">
        <v>558</v>
      </c>
      <c r="G11" t="s">
        <v>559</v>
      </c>
    </row>
    <row r="12" spans="1:7" x14ac:dyDescent="0.25">
      <c r="A12" t="b">
        <v>0</v>
      </c>
      <c r="B12">
        <v>10</v>
      </c>
      <c r="C12" t="b">
        <v>1</v>
      </c>
      <c r="D12" t="s">
        <v>410</v>
      </c>
      <c r="E12" t="s">
        <v>962</v>
      </c>
      <c r="F12" t="s">
        <v>560</v>
      </c>
      <c r="G12" t="s">
        <v>561</v>
      </c>
    </row>
    <row r="13" spans="1:7" x14ac:dyDescent="0.25">
      <c r="A13" t="b">
        <v>0</v>
      </c>
      <c r="B13">
        <v>11</v>
      </c>
      <c r="C13" t="b">
        <v>1</v>
      </c>
      <c r="D13" t="s">
        <v>406</v>
      </c>
      <c r="E13" t="s">
        <v>963</v>
      </c>
      <c r="F13" t="s">
        <v>562</v>
      </c>
      <c r="G13" t="s">
        <v>563</v>
      </c>
    </row>
    <row r="14" spans="1:7" x14ac:dyDescent="0.25">
      <c r="A14" t="b">
        <v>0</v>
      </c>
      <c r="B14">
        <v>12</v>
      </c>
      <c r="C14" t="b">
        <v>1</v>
      </c>
      <c r="D14" t="s">
        <v>399</v>
      </c>
      <c r="E14" t="s">
        <v>964</v>
      </c>
      <c r="F14" t="s">
        <v>564</v>
      </c>
      <c r="G14" t="s">
        <v>565</v>
      </c>
    </row>
    <row r="15" spans="1:7" x14ac:dyDescent="0.25">
      <c r="A15" t="b">
        <v>0</v>
      </c>
      <c r="B15">
        <v>13</v>
      </c>
      <c r="C15" t="b">
        <v>1</v>
      </c>
      <c r="D15" t="s">
        <v>41</v>
      </c>
      <c r="E15" t="s">
        <v>534</v>
      </c>
      <c r="F15" t="s">
        <v>510</v>
      </c>
      <c r="G15" t="s">
        <v>566</v>
      </c>
    </row>
    <row r="16" spans="1:7" x14ac:dyDescent="0.25">
      <c r="A16" t="b">
        <v>0</v>
      </c>
      <c r="B16">
        <v>14</v>
      </c>
      <c r="C16" t="b">
        <v>1</v>
      </c>
      <c r="D16" t="s">
        <v>71</v>
      </c>
      <c r="E16" t="s">
        <v>535</v>
      </c>
      <c r="F16" t="s">
        <v>510</v>
      </c>
      <c r="G16" t="s">
        <v>567</v>
      </c>
    </row>
    <row r="17" spans="1:7" x14ac:dyDescent="0.25">
      <c r="A17" t="b">
        <v>0</v>
      </c>
      <c r="B17">
        <v>15</v>
      </c>
      <c r="C17" t="b">
        <v>0</v>
      </c>
      <c r="D17" t="s">
        <v>437</v>
      </c>
      <c r="E17" t="s">
        <v>536</v>
      </c>
      <c r="F17" t="s">
        <v>510</v>
      </c>
      <c r="G17" t="s">
        <v>568</v>
      </c>
    </row>
    <row r="18" spans="1:7" x14ac:dyDescent="0.25">
      <c r="A18" t="b">
        <v>0</v>
      </c>
      <c r="B18">
        <v>16</v>
      </c>
      <c r="C18" t="b">
        <v>1</v>
      </c>
      <c r="D18" t="s">
        <v>61</v>
      </c>
      <c r="E18" t="s">
        <v>953</v>
      </c>
      <c r="F18" t="s">
        <v>510</v>
      </c>
      <c r="G18" t="s">
        <v>569</v>
      </c>
    </row>
    <row r="19" spans="1:7" x14ac:dyDescent="0.25">
      <c r="A19" t="b">
        <v>0</v>
      </c>
      <c r="B19">
        <v>17</v>
      </c>
      <c r="C19" t="b">
        <v>1</v>
      </c>
      <c r="D19" t="s">
        <v>59</v>
      </c>
      <c r="E19" t="s">
        <v>537</v>
      </c>
      <c r="F19" t="s">
        <v>510</v>
      </c>
      <c r="G19" t="s">
        <v>570</v>
      </c>
    </row>
    <row r="20" spans="1:7" x14ac:dyDescent="0.25">
      <c r="A20" t="b">
        <v>0</v>
      </c>
      <c r="B20">
        <v>18</v>
      </c>
      <c r="C20" t="b">
        <v>1</v>
      </c>
      <c r="D20" t="s">
        <v>57</v>
      </c>
      <c r="E20" t="s">
        <v>538</v>
      </c>
      <c r="F20" t="s">
        <v>510</v>
      </c>
      <c r="G20" t="s">
        <v>571</v>
      </c>
    </row>
    <row r="21" spans="1:7" x14ac:dyDescent="0.25">
      <c r="A21" t="b">
        <v>0</v>
      </c>
      <c r="B21">
        <v>19</v>
      </c>
      <c r="C21" t="b">
        <v>1</v>
      </c>
      <c r="D21" t="s">
        <v>70</v>
      </c>
      <c r="E21" t="s">
        <v>539</v>
      </c>
      <c r="F21" t="s">
        <v>510</v>
      </c>
      <c r="G21" t="s">
        <v>572</v>
      </c>
    </row>
    <row r="22" spans="1:7" x14ac:dyDescent="0.25">
      <c r="A22" t="b">
        <v>0</v>
      </c>
      <c r="B22">
        <v>20</v>
      </c>
      <c r="C22" t="b">
        <v>0</v>
      </c>
      <c r="D22" t="s">
        <v>444</v>
      </c>
      <c r="E22" t="s">
        <v>573</v>
      </c>
      <c r="F22" t="s">
        <v>510</v>
      </c>
      <c r="G22" t="s">
        <v>574</v>
      </c>
    </row>
    <row r="23" spans="1:7" x14ac:dyDescent="0.25">
      <c r="A23" t="b">
        <v>0</v>
      </c>
      <c r="B23">
        <v>21</v>
      </c>
      <c r="C23" t="b">
        <v>0</v>
      </c>
      <c r="D23" t="s">
        <v>428</v>
      </c>
      <c r="E23" t="s">
        <v>575</v>
      </c>
      <c r="F23" t="s">
        <v>510</v>
      </c>
      <c r="G23" t="s">
        <v>510</v>
      </c>
    </row>
    <row r="24" spans="1:7" x14ac:dyDescent="0.25">
      <c r="A24" t="b">
        <v>0</v>
      </c>
      <c r="B24">
        <v>22</v>
      </c>
      <c r="C24" t="b">
        <v>1</v>
      </c>
      <c r="D24" t="s">
        <v>64</v>
      </c>
      <c r="E24" t="s">
        <v>540</v>
      </c>
      <c r="F24" t="s">
        <v>510</v>
      </c>
      <c r="G24" t="s">
        <v>576</v>
      </c>
    </row>
    <row r="25" spans="1:7" x14ac:dyDescent="0.25">
      <c r="A25" t="b">
        <v>0</v>
      </c>
      <c r="B25">
        <v>23</v>
      </c>
      <c r="C25" t="b">
        <v>1</v>
      </c>
      <c r="D25" t="s">
        <v>54</v>
      </c>
      <c r="E25" t="s">
        <v>541</v>
      </c>
      <c r="F25" t="s">
        <v>510</v>
      </c>
      <c r="G25" t="s">
        <v>577</v>
      </c>
    </row>
    <row r="26" spans="1:7" x14ac:dyDescent="0.25">
      <c r="A26" t="b">
        <v>0</v>
      </c>
      <c r="B26">
        <v>24</v>
      </c>
      <c r="C26" t="b">
        <v>1</v>
      </c>
      <c r="D26" t="s">
        <v>82</v>
      </c>
      <c r="E26" t="s">
        <v>542</v>
      </c>
      <c r="F26" t="s">
        <v>510</v>
      </c>
      <c r="G26" t="s">
        <v>578</v>
      </c>
    </row>
    <row r="27" spans="1:7" x14ac:dyDescent="0.25">
      <c r="A27" t="b">
        <v>0</v>
      </c>
      <c r="B27">
        <v>25</v>
      </c>
      <c r="C27" t="b">
        <v>1</v>
      </c>
      <c r="D27" t="s">
        <v>44</v>
      </c>
      <c r="E27" t="s">
        <v>543</v>
      </c>
      <c r="F27" t="s">
        <v>510</v>
      </c>
      <c r="G27" t="s">
        <v>579</v>
      </c>
    </row>
    <row r="28" spans="1:7" x14ac:dyDescent="0.25">
      <c r="A28" t="b">
        <v>0</v>
      </c>
      <c r="B28">
        <v>26</v>
      </c>
      <c r="C28" t="b">
        <v>1</v>
      </c>
      <c r="D28" t="s">
        <v>51</v>
      </c>
      <c r="E28" t="s">
        <v>544</v>
      </c>
      <c r="F28" t="s">
        <v>510</v>
      </c>
      <c r="G28" t="s">
        <v>580</v>
      </c>
    </row>
    <row r="29" spans="1:7" x14ac:dyDescent="0.25">
      <c r="A29" t="b">
        <v>0</v>
      </c>
      <c r="B29">
        <v>27</v>
      </c>
      <c r="C29" t="b">
        <v>1</v>
      </c>
      <c r="D29" t="s">
        <v>50</v>
      </c>
      <c r="E29" t="s">
        <v>545</v>
      </c>
      <c r="F29" t="s">
        <v>510</v>
      </c>
      <c r="G29" t="s">
        <v>580</v>
      </c>
    </row>
    <row r="30" spans="1:7" s="12" customFormat="1" x14ac:dyDescent="0.25">
      <c r="A30" t="b">
        <v>0</v>
      </c>
      <c r="B30">
        <v>28</v>
      </c>
      <c r="C30" t="b">
        <v>1</v>
      </c>
      <c r="D30" t="s">
        <v>49</v>
      </c>
      <c r="E30" t="s">
        <v>546</v>
      </c>
      <c r="F30" t="s">
        <v>510</v>
      </c>
      <c r="G30" t="s">
        <v>580</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5" x14ac:dyDescent="0.25"/>
  <cols>
    <col min="1" max="1" width="15.5703125" bestFit="1" customWidth="1"/>
    <col min="2" max="2" width="24.5703125" customWidth="1"/>
    <col min="3" max="3" width="16.85546875" bestFit="1" customWidth="1"/>
    <col min="4" max="4" width="22" bestFit="1" customWidth="1"/>
  </cols>
  <sheetData>
    <row r="1" spans="1:4" x14ac:dyDescent="0.25">
      <c r="A1" s="40" t="s">
        <v>549</v>
      </c>
      <c r="B1" s="40" t="s">
        <v>466</v>
      </c>
      <c r="C1" s="40" t="s">
        <v>395</v>
      </c>
      <c r="D1" s="40" t="s">
        <v>591</v>
      </c>
    </row>
    <row r="2" spans="1:4" x14ac:dyDescent="0.25">
      <c r="A2">
        <v>1</v>
      </c>
      <c r="B2" t="s">
        <v>515</v>
      </c>
      <c r="C2" t="s">
        <v>38</v>
      </c>
      <c r="D2" t="s">
        <v>28</v>
      </c>
    </row>
    <row r="3" spans="1:4" x14ac:dyDescent="0.25">
      <c r="A3">
        <v>3</v>
      </c>
      <c r="B3" t="s">
        <v>514</v>
      </c>
      <c r="C3" t="s">
        <v>79</v>
      </c>
      <c r="D3" t="s">
        <v>553</v>
      </c>
    </row>
    <row r="4" spans="1:4" x14ac:dyDescent="0.25">
      <c r="A4">
        <v>4</v>
      </c>
      <c r="B4" t="s">
        <v>514</v>
      </c>
      <c r="C4" t="s">
        <v>79</v>
      </c>
      <c r="D4" t="s">
        <v>553</v>
      </c>
    </row>
    <row r="5" spans="1:4" x14ac:dyDescent="0.25">
      <c r="A5">
        <v>5</v>
      </c>
      <c r="B5" t="s">
        <v>514</v>
      </c>
      <c r="C5" t="s">
        <v>79</v>
      </c>
      <c r="D5" t="s">
        <v>554</v>
      </c>
    </row>
    <row r="6" spans="1:4" x14ac:dyDescent="0.25">
      <c r="A6">
        <v>6</v>
      </c>
      <c r="B6" t="s">
        <v>514</v>
      </c>
      <c r="C6" t="s">
        <v>79</v>
      </c>
      <c r="D6" t="s">
        <v>555</v>
      </c>
    </row>
    <row r="7" spans="1:4" x14ac:dyDescent="0.25">
      <c r="A7">
        <v>7</v>
      </c>
      <c r="B7" t="s">
        <v>516</v>
      </c>
      <c r="C7" t="s">
        <v>36</v>
      </c>
      <c r="D7" t="s">
        <v>28</v>
      </c>
    </row>
    <row r="8" spans="1:4" x14ac:dyDescent="0.25">
      <c r="A8">
        <v>8</v>
      </c>
      <c r="B8" t="s">
        <v>517</v>
      </c>
      <c r="C8" t="s">
        <v>62</v>
      </c>
      <c r="D8" t="s">
        <v>408</v>
      </c>
    </row>
    <row r="9" spans="1:4" x14ac:dyDescent="0.25">
      <c r="A9">
        <v>9</v>
      </c>
      <c r="B9" t="s">
        <v>517</v>
      </c>
      <c r="C9" t="s">
        <v>62</v>
      </c>
      <c r="D9" t="s">
        <v>404</v>
      </c>
    </row>
    <row r="10" spans="1:4" x14ac:dyDescent="0.25">
      <c r="A10">
        <v>10</v>
      </c>
      <c r="B10" t="s">
        <v>517</v>
      </c>
      <c r="C10" t="s">
        <v>62</v>
      </c>
      <c r="D10" t="s">
        <v>410</v>
      </c>
    </row>
    <row r="11" spans="1:4" x14ac:dyDescent="0.25">
      <c r="A11">
        <v>11</v>
      </c>
      <c r="B11" t="s">
        <v>517</v>
      </c>
      <c r="C11" t="s">
        <v>62</v>
      </c>
      <c r="D11" t="s">
        <v>406</v>
      </c>
    </row>
    <row r="12" spans="1:4" x14ac:dyDescent="0.25">
      <c r="A12">
        <v>12</v>
      </c>
      <c r="B12" t="s">
        <v>517</v>
      </c>
      <c r="C12" t="s">
        <v>62</v>
      </c>
      <c r="D12" t="s">
        <v>399</v>
      </c>
    </row>
    <row r="13" spans="1:4" x14ac:dyDescent="0.25">
      <c r="A13">
        <v>13</v>
      </c>
      <c r="B13" t="s">
        <v>513</v>
      </c>
      <c r="C13" t="s">
        <v>41</v>
      </c>
      <c r="D13" t="s">
        <v>28</v>
      </c>
    </row>
    <row r="14" spans="1:4" x14ac:dyDescent="0.25">
      <c r="A14">
        <v>14</v>
      </c>
      <c r="B14" t="s">
        <v>585</v>
      </c>
      <c r="C14" t="s">
        <v>41</v>
      </c>
      <c r="D14" t="s">
        <v>28</v>
      </c>
    </row>
    <row r="15" spans="1:4" x14ac:dyDescent="0.25">
      <c r="A15">
        <v>15</v>
      </c>
      <c r="B15" t="s">
        <v>583</v>
      </c>
      <c r="C15" t="s">
        <v>41</v>
      </c>
      <c r="D15" t="s">
        <v>28</v>
      </c>
    </row>
    <row r="16" spans="1:4" x14ac:dyDescent="0.25">
      <c r="A16">
        <v>16</v>
      </c>
      <c r="B16" t="s">
        <v>511</v>
      </c>
      <c r="C16" t="s">
        <v>41</v>
      </c>
      <c r="D16" t="s">
        <v>28</v>
      </c>
    </row>
    <row r="17" spans="1:4" x14ac:dyDescent="0.25">
      <c r="A17">
        <v>17</v>
      </c>
      <c r="B17" t="s">
        <v>511</v>
      </c>
      <c r="C17" t="s">
        <v>71</v>
      </c>
      <c r="D17" t="s">
        <v>28</v>
      </c>
    </row>
    <row r="18" spans="1:4" x14ac:dyDescent="0.25">
      <c r="A18">
        <v>18</v>
      </c>
      <c r="B18" t="s">
        <v>513</v>
      </c>
      <c r="C18" t="s">
        <v>71</v>
      </c>
      <c r="D18" t="s">
        <v>28</v>
      </c>
    </row>
    <row r="19" spans="1:4" x14ac:dyDescent="0.25">
      <c r="A19">
        <v>18.5</v>
      </c>
      <c r="B19" t="s">
        <v>585</v>
      </c>
      <c r="C19" t="s">
        <v>71</v>
      </c>
      <c r="D19" t="s">
        <v>28</v>
      </c>
    </row>
    <row r="20" spans="1:4" x14ac:dyDescent="0.25">
      <c r="A20">
        <v>19</v>
      </c>
      <c r="B20" t="s">
        <v>511</v>
      </c>
      <c r="C20" t="s">
        <v>437</v>
      </c>
      <c r="D20" t="s">
        <v>28</v>
      </c>
    </row>
    <row r="21" spans="1:4" x14ac:dyDescent="0.25">
      <c r="A21">
        <v>20</v>
      </c>
      <c r="B21" t="s">
        <v>511</v>
      </c>
      <c r="C21" t="s">
        <v>61</v>
      </c>
      <c r="D21" t="s">
        <v>28</v>
      </c>
    </row>
    <row r="22" spans="1:4" x14ac:dyDescent="0.25">
      <c r="A22">
        <v>21</v>
      </c>
      <c r="B22" t="s">
        <v>511</v>
      </c>
      <c r="C22" t="s">
        <v>59</v>
      </c>
      <c r="D22" t="s">
        <v>28</v>
      </c>
    </row>
    <row r="23" spans="1:4" x14ac:dyDescent="0.25">
      <c r="A23">
        <v>22</v>
      </c>
      <c r="B23" t="s">
        <v>511</v>
      </c>
      <c r="C23" t="s">
        <v>57</v>
      </c>
      <c r="D23" t="s">
        <v>28</v>
      </c>
    </row>
    <row r="24" spans="1:4" x14ac:dyDescent="0.25">
      <c r="A24">
        <v>23</v>
      </c>
      <c r="B24" t="s">
        <v>513</v>
      </c>
      <c r="C24" t="s">
        <v>57</v>
      </c>
      <c r="D24" t="s">
        <v>28</v>
      </c>
    </row>
    <row r="25" spans="1:4" x14ac:dyDescent="0.25">
      <c r="A25">
        <v>24</v>
      </c>
      <c r="B25" t="s">
        <v>511</v>
      </c>
      <c r="C25" t="s">
        <v>70</v>
      </c>
      <c r="D25" t="s">
        <v>28</v>
      </c>
    </row>
    <row r="26" spans="1:4" x14ac:dyDescent="0.25">
      <c r="A26">
        <v>25</v>
      </c>
      <c r="B26" t="s">
        <v>513</v>
      </c>
      <c r="C26" t="s">
        <v>70</v>
      </c>
      <c r="D26" t="s">
        <v>28</v>
      </c>
    </row>
    <row r="27" spans="1:4" x14ac:dyDescent="0.25">
      <c r="A27">
        <v>26</v>
      </c>
      <c r="B27" t="s">
        <v>585</v>
      </c>
      <c r="C27" t="s">
        <v>444</v>
      </c>
      <c r="D27" t="s">
        <v>28</v>
      </c>
    </row>
    <row r="28" spans="1:4" x14ac:dyDescent="0.25">
      <c r="A28">
        <v>27</v>
      </c>
      <c r="B28" t="s">
        <v>511</v>
      </c>
      <c r="C28" t="s">
        <v>444</v>
      </c>
      <c r="D28" t="s">
        <v>28</v>
      </c>
    </row>
    <row r="29" spans="1:4" x14ac:dyDescent="0.25">
      <c r="A29">
        <v>27.5</v>
      </c>
      <c r="B29" t="s">
        <v>511</v>
      </c>
      <c r="C29" t="s">
        <v>428</v>
      </c>
      <c r="D29" t="s">
        <v>28</v>
      </c>
    </row>
    <row r="30" spans="1:4" x14ac:dyDescent="0.25">
      <c r="A30">
        <v>28</v>
      </c>
      <c r="B30" t="s">
        <v>511</v>
      </c>
      <c r="C30" t="s">
        <v>64</v>
      </c>
      <c r="D30" t="s">
        <v>28</v>
      </c>
    </row>
    <row r="31" spans="1:4" x14ac:dyDescent="0.25">
      <c r="A31">
        <v>29</v>
      </c>
      <c r="B31" t="s">
        <v>511</v>
      </c>
      <c r="C31" t="s">
        <v>54</v>
      </c>
      <c r="D31" t="s">
        <v>28</v>
      </c>
    </row>
    <row r="32" spans="1:4" x14ac:dyDescent="0.25">
      <c r="A32">
        <v>30</v>
      </c>
      <c r="B32" t="s">
        <v>511</v>
      </c>
      <c r="C32" t="s">
        <v>82</v>
      </c>
      <c r="D32" t="s">
        <v>28</v>
      </c>
    </row>
    <row r="33" spans="1:4" x14ac:dyDescent="0.25">
      <c r="A33">
        <v>31</v>
      </c>
      <c r="B33" t="s">
        <v>511</v>
      </c>
      <c r="C33" t="s">
        <v>44</v>
      </c>
      <c r="D33" t="s">
        <v>28</v>
      </c>
    </row>
    <row r="34" spans="1:4" x14ac:dyDescent="0.25">
      <c r="A34">
        <v>32</v>
      </c>
      <c r="B34" t="s">
        <v>511</v>
      </c>
      <c r="C34" t="s">
        <v>51</v>
      </c>
      <c r="D34" t="s">
        <v>28</v>
      </c>
    </row>
    <row r="35" spans="1:4" x14ac:dyDescent="0.25">
      <c r="A35">
        <v>33</v>
      </c>
      <c r="B35" t="s">
        <v>511</v>
      </c>
      <c r="C35" t="s">
        <v>50</v>
      </c>
      <c r="D35" t="s">
        <v>28</v>
      </c>
    </row>
    <row r="36" spans="1:4" x14ac:dyDescent="0.25">
      <c r="A36">
        <v>34</v>
      </c>
      <c r="B36" t="s">
        <v>511</v>
      </c>
      <c r="C36" t="s">
        <v>49</v>
      </c>
      <c r="D36" t="s">
        <v>28</v>
      </c>
    </row>
    <row r="37" spans="1:4" x14ac:dyDescent="0.25">
      <c r="A37">
        <v>35</v>
      </c>
      <c r="B37" t="s">
        <v>512</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questions</vt:lpstr>
      <vt:lpstr>rec_mod_approach</vt:lpstr>
      <vt:lpstr>rec_sample_design</vt:lpstr>
      <vt:lpstr>rec_analysis_cons</vt:lpstr>
      <vt:lpstr>lu_info_url</vt:lpstr>
      <vt:lpstr>lu_pages</vt:lpstr>
      <vt:lpstr>lu_objective</vt:lpstr>
      <vt:lpstr>lu_approach</vt:lpstr>
      <vt:lpstr>lu_objective_approach</vt:lpstr>
      <vt:lpstr>lu_rec_sample_design_type</vt:lpstr>
      <vt:lpstr>lu_question_option</vt:lpstr>
      <vt:lpstr>lu_progress_bar_text_icons</vt:lpstr>
      <vt:lpstr>questions!_FilterDatabase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Alif Rahman Ridoy</cp:lastModifiedBy>
  <dcterms:created xsi:type="dcterms:W3CDTF">2024-05-30T04:51:55Z</dcterms:created>
  <dcterms:modified xsi:type="dcterms:W3CDTF">2024-11-04T23:47:39Z</dcterms:modified>
</cp:coreProperties>
</file>