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2023\Sapiens\Regression Testing Automation\Package 4\Package 3\Regression package 3\TestData\"/>
    </mc:Choice>
  </mc:AlternateContent>
  <xr:revisionPtr revIDLastSave="0" documentId="13_ncr:1_{7BA7453B-0A23-45E2-927D-8897328CE1A5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<sst xmlns="http://schemas.openxmlformats.org/spreadsheetml/2006/main" count="3667" uniqueCount="484">
  <si>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</si>
  <si>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</si>
  <si>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</si>
  <si>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</si>
  <si>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</si>
  <si>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</si>
  <si>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</si>
  <si>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</si>
  <si>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</si>
  <si>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</si>
  <si>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</si>
  <si>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</si>
  <si>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</si>
  <si>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</si>
  <si>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</si>
  <si>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</si>
  <si>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</si>
  <si>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</si>
  <si>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</si>
  <si>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</si>
  <si>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</si>
  <si>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</si>
  <si>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</si>
  <si>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</si>
  <si>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</si>
  <si>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</si>
  <si>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</si>
  <si>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</si>
  <si>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</si>
  <si>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</si>
  <si>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</si>
  <si>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</si>
  <si>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</si>
  <si>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</si>
  <si>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</si>
  <si>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</si>
  <si>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</si>
  <si>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</si>
  <si>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</si>
  <si>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</si>
  <si>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</si>
  <si>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</si>
  <si>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</si>
  <si>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</si>
  <si>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</si>
  <si>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</si>
  <si>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</si>
  <si>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</si>
  <si>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</si>
  <si>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</si>
  <si>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</si>
  <si>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</si>
  <si>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</si>
  <si>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</si>
  <si>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</si>
  <si>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</si>
  <si>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</si>
  <si>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</si>
  <si>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</si>
  <si>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</si>
  <si>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</si>
  <si>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</si>
  <si>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</si>
  <si>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</si>
  <si>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</si>
  <si>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</si>
  <si>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</si>
  <si>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</si>
  <si>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</si>
  <si>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</si>
  <si>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</si>
  <si>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</si>
  <si>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</si>
  <si>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</si>
  <si>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</si>
  <si>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</si>
  <si>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</si>
  <si>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</si>
  <si>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</si>
  <si>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</si>
  <si>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</si>
  <si>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</si>
  <si>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</si>
  <si>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</si>
  <si>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</si>
  <si>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</si>
  <si>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</si>
  <si>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</si>
  <si>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</si>
  <si>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</si>
  <si>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</si>
  <si>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</si>
  <si>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</si>
  <si>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</si>
  <si>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</si>
  <si>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</si>
  <si>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</si>
  <si>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</si>
  <si>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</si>
  <si>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</si>
  <si>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</si>
  <si>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</si>
  <si>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</si>
  <si>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</si>
  <si>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</si>
  <si>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</si>
  <si>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</si>
  <si>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</si>
  <si>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</si>
  <si>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</si>
  <si>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</si>
  <si>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</si>
  <si>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</si>
  <si>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</si>
  <si>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</si>
  <si>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</si>
  <si>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</si>
  <si>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</si>
  <si>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</si>
  <si>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</si>
  <si>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</si>
  <si>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</si>
  <si>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</si>
  <si>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</si>
  <si>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</si>
  <si>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</si>
  <si>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</si>
  <si>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</si>
  <si>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</si>
  <si>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</si>
  <si>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</si>
  <si>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</si>
  <si>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</si>
  <si>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</si>
  <si>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</si>
  <si>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</si>
  <si>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</si>
  <si>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</si>
  <si>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</si>
  <si>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</si>
  <si>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</si>
  <si>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</si>
  <si>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</si>
  <si>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</si>
  <si>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</si>
  <si>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</si>
  <si>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</si>
  <si>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</si>
  <si>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</si>
  <si>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</si>
  <si>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</si>
  <si>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</si>
  <si>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</si>
  <si>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</si>
  <si>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</si>
  <si>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</si>
  <si>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</si>
  <si>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</si>
  <si>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</si>
  <si>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</si>
  <si>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</si>
  <si>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</si>
  <si>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</si>
  <si>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</si>
  <si>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</si>
  <si>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</si>
  <si>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</si>
  <si>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</si>
  <si>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</si>
  <si>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</si>
  <si>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</si>
  <si>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</si>
  <si>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</si>
  <si>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</si>
  <si>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</si>
  <si>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</si>
  <si>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</si>
  <si>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</si>
  <si>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</si>
  <si>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</si>
  <si>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</si>
  <si>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</si>
  <si>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</si>
  <si>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</si>
  <si>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</si>
  <si>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</si>
  <si>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</si>
  <si>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</si>
  <si>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</si>
  <si>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</si>
  <si>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</si>
  <si>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</si>
  <si>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</si>
  <si>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</si>
  <si>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</si>
  <si>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</si>
  <si>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</si>
  <si>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</si>
  <si>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</si>
  <si>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</si>
  <si>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</si>
  <si>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</si>
  <si>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</si>
  <si>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</si>
  <si>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</si>
  <si>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</si>
  <si>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</si>
  <si>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</si>
  <si>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</si>
  <si>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</si>
  <si>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</si>
  <si>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</si>
  <si>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</si>
  <si>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</si>
  <si>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</si>
  <si>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</si>
  <si>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</si>
  <si>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</si>
  <si>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</si>
  <si>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</si>
  <si>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</si>
  <si>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</si>
  <si>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</si>
  <si>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</si>
  <si>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</si>
  <si>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</si>
  <si>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</si>
  <si>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</si>
  <si>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</si>
  <si>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</si>
  <si>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</si>
  <si>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</si>
  <si>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</si>
  <si>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</si>
  <si>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</si>
  <si>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</si>
  <si>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</si>
  <si>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</si>
  <si>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</si>
  <si>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</si>
  <si>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</si>
  <si>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</si>
  <si>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</si>
  <si>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</si>
  <si>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</si>
  <si>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</si>
  <si>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</si>
  <si>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</si>
  <si>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</si>
  <si>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</si>
  <si>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</si>
  <si>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</si>
  <si>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</si>
  <si>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</si>
  <si>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</si>
  <si>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</si>
  <si>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</si>
  <si>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</si>
  <si>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</si>
  <si>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</si>
  <si>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</si>
  <si>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</si>
  <si>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</si>
  <si>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</si>
  <si>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</si>
  <si>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</si>
  <si>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</si>
  <si>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</si>
  <si>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</si>
  <si>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</si>
  <si>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</si>
  <si>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</si>
  <si>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</si>
  <si>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</si>
  <si>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</si>
  <si>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</si>
  <si>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</si>
  <si>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</si>
  <si>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</si>
  <si>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</si>
  <si>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</si>
  <si>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</si>
  <si>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</si>
  <si>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</si>
  <si>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</si>
  <si>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</si>
  <si>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</si>
  <si>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</si>
  <si>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</si>
  <si>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</si>
  <si>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</si>
  <si>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</si>
  <si>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</si>
  <si>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</si>
  <si>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</si>
  <si>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</si>
  <si>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</si>
  <si>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</si>
  <si>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</si>
  <si>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</si>
  <si>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</si>
  <si>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</si>
  <si>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</si>
  <si>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</si>
  <si>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</si>
  <si>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</si>
  <si>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</si>
  <si>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</si>
  <si>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</si>
  <si>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</si>
  <si>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</si>
  <si>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</si>
  <si>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</si>
  <si>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</si>
  <si>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</si>
  <si>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</si>
  <si>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</si>
  <si>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</si>
  <si>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</si>
  <si>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</si>
  <si>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</si>
  <si>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</si>
  <si>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</si>
  <si>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</si>
  <si>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</si>
  <si>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</si>
  <si>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</si>
  <si>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</si>
  <si>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</si>
  <si>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</si>
  <si>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</si>
  <si>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</si>
  <si>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</si>
  <si>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</si>
  <si>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</si>
  <si>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</si>
  <si>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</si>
  <si>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</si>
  <si>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</si>
  <si>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</si>
  <si>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</si>
  <si>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</si>
  <si>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</si>
  <si>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</si>
  <si>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</si>
  <si>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</si>
  <si>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</si>
  <si>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</si>
  <si>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</si>
  <si>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</si>
  <si>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</si>
  <si>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</si>
  <si>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</si>
  <si>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</si>
  <si>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</si>
  <si>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</si>
  <si>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</si>
  <si>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</si>
  <si>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</si>
  <si>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</si>
  <si>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</si>
  <si>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</si>
  <si>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</si>
  <si>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</si>
  <si>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</si>
  <si>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</si>
  <si>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</si>
  <si>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</si>
  <si>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</si>
  <si>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</si>
  <si>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</si>
  <si>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</si>
  <si>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</si>
  <si>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</si>
  <si>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</si>
  <si>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</si>
  <si>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</si>
  <si>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</si>
  <si>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</si>
  <si>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</si>
  <si>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</si>
  <si>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</si>
  <si>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</si>
  <si>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</si>
  <si>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</si>
  <si>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</si>
  <si>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</si>
  <si>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</si>
  <si>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</si>
  <si>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</si>
  <si>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</si>
  <si>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</si>
  <si>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</si>
  <si>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</si>
  <si>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</si>
  <si>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</si>
  <si>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</si>
  <si>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</si>
  <si>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</si>
  <si>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</si>
  <si>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</si>
  <si>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</si>
  <si>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</si>
  <si>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</si>
  <si>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</si>
  <si>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</si>
  <si>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</si>
  <si>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</si>
  <si>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</si>
  <si>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</si>
  <si>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https://absa-idit-phase2mig.rbbaicsendev.aws.dsarena.com/idit-web/search/quickStart.do</t>
  </si>
  <si>
    <t>Phase2MIG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</si>
  <si>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</si>
  <si>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</si>
  <si>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</si>
  <si>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</si>
  <si>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</si>
  <si>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</si>
  <si>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</si>
  <si>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</si>
  <si>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</si>
  <si>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</si>
  <si>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</si>
  <si>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</si>
  <si>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</si>
  <si>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</si>
  <si>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</si>
  <si>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</si>
  <si>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</si>
  <si>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</si>
  <si>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</si>
  <si>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</si>
  <si>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</si>
  <si>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</si>
  <si>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</si>
  <si>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</si>
  <si>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</si>
  <si>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</si>
  <si>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</si>
  <si>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</si>
  <si>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</si>
  <si>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</si>
  <si>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</si>
  <si>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</si>
  <si>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</si>
  <si>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flow_NewContactCreation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</si>
  <si>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</si>
  <si>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</si>
  <si>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</si>
  <si>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</si>
  <si>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</si>
  <si>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</si>
  <si>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</si>
  <si>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</si>
  <si>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</si>
  <si>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</si>
  <si>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</si>
  <si>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</si>
  <si>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</si>
  <si>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</si>
  <si>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</si>
  <si>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</si>
  <si>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</si>
  <si>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</si>
  <si>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</si>
  <si>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</si>
  <si>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</si>
  <si>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</si>
  <si>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</si>
  <si>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</si>
  <si>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</si>
  <si>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</si>
  <si>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</si>
  <si>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</si>
  <si>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</si>
  <si>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</si>
  <si>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</si>
  <si>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</si>
  <si>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</si>
  <si>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>absa_Idirect_Endorsement</t>
  </si>
  <si>
    <t>ABSA Idirect Endorsement</t>
  </si>
  <si>
    <t>Automation</t>
  </si>
  <si>
    <t>Bala</t>
  </si>
  <si>
    <t>PL-IDI6530341750/00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</si>
</sst>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021CU.CORP\AppData\Roaming\Microsoft\Excel\Identity%20Generator%20(version%201).xls" TargetMode="External"/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ID"/>
      <sheetName val="Data"/>
    </sheetNames>
    <definedNames>
      <definedName name="Button1_Click"/>
    </definedNames>
    <sheetDataSet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web-framework/login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J26" sqref="J26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445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480</v>
      </c>
      <c r="C3" s="73" t="s">
        <v>479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19" sqref="B19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70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70</v>
      </c>
    </row>
    <row r="20" spans="1:2" ht="15" x14ac:dyDescent="0.35">
      <c r="A20" s="2" t="s">
        <v>405</v>
      </c>
      <c r="B20" s="12" t="s">
        <v>406</v>
      </c>
    </row>
    <row r="21" spans="1:2" ht="15" x14ac:dyDescent="0.35">
      <c r="A21" s="2" t="s">
        <v>411</v>
      </c>
      <c r="B21" s="12" t="s">
        <v>410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topLeftCell="S1" zoomScale="99" zoomScaleNormal="99" workbookViewId="0">
      <pane ySplit="1" topLeftCell="A2" activePane="bottomLeft" state="frozen"/>
      <selection pane="bottomLeft" activeCell="U8" sqref="U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482</v>
      </c>
      <c r="G3" s="52" t="s">
        <v>481</v>
      </c>
      <c r="H3" s="52" t="s">
        <v>27</v>
      </c>
      <c r="I3" s="57" t="s">
        <v>74</v>
      </c>
      <c r="J3" s="57" t="s">
        <v>475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473</v>
      </c>
      <c r="C4" s="66" t="s">
        <v>18</v>
      </c>
      <c r="D4" s="57" t="s">
        <v>241</v>
      </c>
      <c r="E4" s="57" t="s">
        <v>74</v>
      </c>
      <c r="F4" s="52" t="s">
        <v>449</v>
      </c>
      <c r="G4" s="52" t="s">
        <v>220</v>
      </c>
      <c r="H4" s="52" t="s">
        <v>27</v>
      </c>
      <c r="I4" s="57" t="s">
        <v>74</v>
      </c>
      <c r="J4" s="57" t="s">
        <v>476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470</v>
      </c>
      <c r="AA4" s="52" t="s">
        <v>464</v>
      </c>
      <c r="AB4" s="52" t="s">
        <v>465</v>
      </c>
      <c r="AC4" s="52" t="s">
        <v>467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447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474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477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471</v>
      </c>
      <c r="AA5" s="52" t="s">
        <v>107</v>
      </c>
      <c r="AB5" s="52" t="s">
        <v>466</v>
      </c>
      <c r="AC5" s="52" t="s">
        <v>468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448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474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478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472</v>
      </c>
      <c r="AA6" s="52" t="s">
        <v>245</v>
      </c>
      <c r="AB6" s="52" t="s">
        <v>111</v>
      </c>
      <c r="AC6" s="52" t="s">
        <v>469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408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389</v>
      </c>
      <c r="CH7" s="83" t="s">
        <v>390</v>
      </c>
      <c r="CI7" s="83" t="s">
        <v>391</v>
      </c>
      <c r="CJ7" s="83" t="s">
        <v>392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393</v>
      </c>
      <c r="DC7" s="84" t="s">
        <v>394</v>
      </c>
      <c r="DD7" s="85" t="s">
        <v>440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395</v>
      </c>
      <c r="DK7" s="85" t="s">
        <v>396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397</v>
      </c>
      <c r="DU7" s="86" t="s">
        <v>398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399</v>
      </c>
      <c r="EA7" s="87" t="s">
        <v>400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401</v>
      </c>
      <c r="ER7" s="88" t="s">
        <v>402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403</v>
      </c>
      <c r="EX7" s="89" t="s">
        <v>404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409</v>
      </c>
      <c r="R8" s="95" t="s">
        <v>349</v>
      </c>
      <c r="S8" s="58" t="s">
        <v>221</v>
      </c>
      <c r="T8" s="58" t="s">
        <v>483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428</v>
      </c>
      <c r="AI8" s="95" t="s">
        <v>446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921638571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885787498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441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409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137</v>
      </c>
      <c r="AD9" s="52" t="s">
        <v>139</v>
      </c>
      <c r="AE9" s="93" t="s">
        <v>417</v>
      </c>
      <c r="AF9" s="95" t="s">
        <v>131</v>
      </c>
      <c r="AG9" s="94" t="s">
        <v>422</v>
      </c>
      <c r="AH9" s="94" t="s">
        <v>427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460</v>
      </c>
      <c r="AY9" s="92" t="s">
        <v>297</v>
      </c>
      <c r="AZ9" s="96" t="s">
        <v>438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819132215</v>
      </c>
      <c r="CL9" s="99" t="s">
        <v>431</v>
      </c>
      <c r="CM9" s="99" t="s">
        <v>432</v>
      </c>
      <c r="CN9" s="99" t="s">
        <v>433</v>
      </c>
      <c r="CO9" s="99" t="s">
        <v>431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237623355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442</v>
      </c>
      <c r="DW9" s="102" t="s">
        <v>443</v>
      </c>
      <c r="DX9" s="103" t="s">
        <v>444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409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412</v>
      </c>
      <c r="AD10" s="52" t="s">
        <v>414</v>
      </c>
      <c r="AE10" s="93" t="s">
        <v>418</v>
      </c>
      <c r="AF10" s="95" t="s">
        <v>131</v>
      </c>
      <c r="AG10" s="94" t="s">
        <v>429</v>
      </c>
      <c r="AH10" s="94" t="s">
        <v>423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439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418969931</v>
      </c>
      <c r="CL10" s="99" t="s">
        <v>434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477943232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409</v>
      </c>
      <c r="R11" s="95" t="s">
        <v>349</v>
      </c>
      <c r="S11" s="58" t="s">
        <v>221</v>
      </c>
      <c r="T11" s="58" t="s">
        <v>407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415</v>
      </c>
      <c r="AE11" s="93" t="s">
        <v>419</v>
      </c>
      <c r="AF11" s="95" t="s">
        <v>131</v>
      </c>
      <c r="AG11" s="94" t="s">
        <v>424</v>
      </c>
      <c r="AH11" s="94" t="s">
        <v>430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463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285171758</v>
      </c>
      <c r="CL11" s="99" t="s">
        <v>435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832165774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409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137</v>
      </c>
      <c r="AD12" s="52" t="s">
        <v>139</v>
      </c>
      <c r="AE12" s="93" t="s">
        <v>417</v>
      </c>
      <c r="AF12" s="95" t="s">
        <v>131</v>
      </c>
      <c r="AG12" s="94" t="s">
        <v>425</v>
      </c>
      <c r="AH12" s="94" t="s">
        <v>427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460</v>
      </c>
      <c r="AY12" s="92" t="s">
        <v>297</v>
      </c>
      <c r="AZ12" s="96" t="s">
        <v>438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173657347</v>
      </c>
      <c r="CL12" s="99" t="s">
        <v>436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655234222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409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412</v>
      </c>
      <c r="AD13" s="52" t="s">
        <v>413</v>
      </c>
      <c r="AE13" s="93" t="s">
        <v>421</v>
      </c>
      <c r="AF13" s="95" t="s">
        <v>131</v>
      </c>
      <c r="AG13" s="94" t="s">
        <v>429</v>
      </c>
      <c r="AH13" s="94" t="s">
        <v>451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463</v>
      </c>
      <c r="AY13" s="92" t="s">
        <v>297</v>
      </c>
      <c r="AZ13" s="96" t="s">
        <v>439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748566517</v>
      </c>
      <c r="CL13" s="99" t="s">
        <v>437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825623897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409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414</v>
      </c>
      <c r="AE14" s="93" t="s">
        <v>417</v>
      </c>
      <c r="AF14" s="95" t="s">
        <v>131</v>
      </c>
      <c r="AG14" s="94" t="s">
        <v>452</v>
      </c>
      <c r="AH14" s="94" t="s">
        <v>453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459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629463682</v>
      </c>
      <c r="CL14" s="99" t="s">
        <v>431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533347784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409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137</v>
      </c>
      <c r="AD15" s="52" t="s">
        <v>139</v>
      </c>
      <c r="AE15" s="93" t="s">
        <v>141</v>
      </c>
      <c r="AF15" s="95" t="s">
        <v>131</v>
      </c>
      <c r="AG15" s="94" t="s">
        <v>454</v>
      </c>
      <c r="AH15" s="94" t="s">
        <v>455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462</v>
      </c>
      <c r="AY15" s="92" t="s">
        <v>297</v>
      </c>
      <c r="AZ15" s="96" t="s">
        <v>438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987985858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274483812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409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412</v>
      </c>
      <c r="AD16" s="52" t="s">
        <v>415</v>
      </c>
      <c r="AE16" s="93" t="s">
        <v>418</v>
      </c>
      <c r="AF16" s="95" t="s">
        <v>131</v>
      </c>
      <c r="AG16" s="94" t="s">
        <v>456</v>
      </c>
      <c r="AH16" s="94" t="s">
        <v>457</v>
      </c>
      <c r="AI16" s="95" t="s">
        <v>446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463</v>
      </c>
      <c r="AY16" s="92" t="s">
        <v>297</v>
      </c>
      <c r="AZ16" s="96" t="s">
        <v>439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467946631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284226934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409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420</v>
      </c>
      <c r="AF17" s="95" t="s">
        <v>131</v>
      </c>
      <c r="AG17" s="94" t="s">
        <v>144</v>
      </c>
      <c r="AH17" s="94" t="s">
        <v>458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460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667425936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226347692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409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137</v>
      </c>
      <c r="AD18" s="52" t="s">
        <v>139</v>
      </c>
      <c r="AE18" s="93" t="s">
        <v>417</v>
      </c>
      <c r="AF18" s="95" t="s">
        <v>131</v>
      </c>
      <c r="AG18" s="94" t="s">
        <v>422</v>
      </c>
      <c r="AH18" s="94" t="s">
        <v>427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462</v>
      </c>
      <c r="AY18" s="92" t="s">
        <v>297</v>
      </c>
      <c r="AZ18" s="96" t="s">
        <v>438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893914222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199674522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409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412</v>
      </c>
      <c r="AD19" s="52" t="s">
        <v>414</v>
      </c>
      <c r="AE19" s="93" t="s">
        <v>417</v>
      </c>
      <c r="AF19" s="95" t="s">
        <v>131</v>
      </c>
      <c r="AG19" s="94" t="s">
        <v>426</v>
      </c>
      <c r="AH19" s="94" t="s">
        <v>450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461</v>
      </c>
      <c r="AY19" s="92" t="s">
        <v>297</v>
      </c>
      <c r="AZ19" s="96" t="s">
        <v>439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672978288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888232694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409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416</v>
      </c>
      <c r="AE20" s="93" t="s">
        <v>419</v>
      </c>
      <c r="AF20" s="95" t="s">
        <v>131</v>
      </c>
      <c r="AG20" s="94" t="s">
        <v>425</v>
      </c>
      <c r="AH20" s="94" t="s">
        <v>453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460</v>
      </c>
      <c r="AY20" s="92" t="s">
        <v>297</v>
      </c>
      <c r="AZ20" s="96" t="s">
        <v>438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428922755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259948845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409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137</v>
      </c>
      <c r="AD21" s="52" t="s">
        <v>415</v>
      </c>
      <c r="AE21" s="93" t="s">
        <v>420</v>
      </c>
      <c r="AF21" s="95" t="s">
        <v>131</v>
      </c>
      <c r="AG21" s="94" t="s">
        <v>426</v>
      </c>
      <c r="AH21" s="94" t="s">
        <v>451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459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252645653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871768649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409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412</v>
      </c>
      <c r="AD22" s="52" t="s">
        <v>139</v>
      </c>
      <c r="AE22" s="93" t="s">
        <v>418</v>
      </c>
      <c r="AF22" s="95" t="s">
        <v>131</v>
      </c>
      <c r="AG22" s="94" t="s">
        <v>424</v>
      </c>
      <c r="AH22" s="94" t="s">
        <v>428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438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521888258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466164286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409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413</v>
      </c>
      <c r="AE23" s="93" t="s">
        <v>141</v>
      </c>
      <c r="AF23" s="95" t="s">
        <v>131</v>
      </c>
      <c r="AG23" s="94" t="s">
        <v>429</v>
      </c>
      <c r="AH23" s="94" t="s">
        <v>450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463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545994563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589891554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409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137</v>
      </c>
      <c r="AD24" s="52" t="s">
        <v>414</v>
      </c>
      <c r="AE24" s="93" t="s">
        <v>421</v>
      </c>
      <c r="AF24" s="95" t="s">
        <v>131</v>
      </c>
      <c r="AG24" s="94" t="s">
        <v>452</v>
      </c>
      <c r="AH24" s="94" t="s">
        <v>455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462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536271385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756998664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409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412</v>
      </c>
      <c r="AD25" s="52" t="s">
        <v>139</v>
      </c>
      <c r="AE25" s="93" t="s">
        <v>417</v>
      </c>
      <c r="AF25" s="95" t="s">
        <v>131</v>
      </c>
      <c r="AG25" s="94" t="s">
        <v>422</v>
      </c>
      <c r="AH25" s="94" t="s">
        <v>423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461</v>
      </c>
      <c r="AY25" s="92" t="s">
        <v>297</v>
      </c>
      <c r="AZ25" s="96" t="s">
        <v>439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133596861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919976733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409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422</v>
      </c>
      <c r="AH26" s="94" t="s">
        <v>427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460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645727718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179862866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409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137</v>
      </c>
      <c r="AD27" s="52" t="s">
        <v>139</v>
      </c>
      <c r="AE27" s="93" t="s">
        <v>419</v>
      </c>
      <c r="AF27" s="95" t="s">
        <v>131</v>
      </c>
      <c r="AG27" s="94" t="s">
        <v>425</v>
      </c>
      <c r="AH27" s="94" t="s">
        <v>428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459</v>
      </c>
      <c r="AY27" s="92" t="s">
        <v>297</v>
      </c>
      <c r="AZ27" s="96" t="s">
        <v>438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887725767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429841153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01-01-1992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Female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Patrick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2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4</v>
      </c>
      <c r="J9" s="31">
        <f ca="1">ROUND(RAND() * 9,0)</f>
        <v>5</v>
      </c>
      <c r="K9" s="31">
        <f ca="1">ROUND(RAND() * 9,0)</f>
        <v>5</v>
      </c>
      <c r="L9" s="31">
        <f ca="1">ROUND(RAND() * 9,0)</f>
        <v>9</v>
      </c>
      <c r="M9" s="31">
        <v>0</v>
      </c>
      <c r="N9" s="31">
        <f ca="1">ROUND(RAND()*(9-8)+8,0)</f>
        <v>9</v>
      </c>
      <c r="O9" s="31">
        <f ca="1">P16</f>
        <v>5</v>
      </c>
      <c r="P9" s="77"/>
      <c r="Q9" s="77"/>
      <c r="R9" s="29" t="s">
        <v>37</v>
      </c>
      <c r="S9" s="30" t="str">
        <f ca="1">VLOOKUP(RAND()*10000,[1]Data!B$1:H$65536,7,TRUE)</f>
        <v>Garner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4</v>
      </c>
      <c r="J11" s="78"/>
      <c r="K11" s="76">
        <f ca="1">K9</f>
        <v>5</v>
      </c>
      <c r="L11" s="78"/>
      <c r="M11" s="76">
        <f>M9</f>
        <v>0</v>
      </c>
      <c r="N11" s="78"/>
      <c r="O11" s="78"/>
      <c r="P11" s="79">
        <f ca="1">SUM(C11:O11)</f>
        <v>18</v>
      </c>
      <c r="Q11" s="77"/>
      <c r="R11" s="29" t="s">
        <v>31</v>
      </c>
      <c r="S11" s="30" t="str">
        <f ca="1">CONCATENATE(C9,D9,E9,F9,G9,H9,I9,J9,K9,L9,M9,N9,O9)</f>
        <v>9201014559095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2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5</v>
      </c>
      <c r="K12" s="78"/>
      <c r="L12" s="78">
        <f ca="1">L9</f>
        <v>9</v>
      </c>
      <c r="M12" s="78"/>
      <c r="N12" s="78">
        <f ca="1">N9</f>
        <v>9</v>
      </c>
      <c r="O12" s="78"/>
      <c r="P12" s="79">
        <f ca="1">CONCATENATE(D12,F12,H12,J12,L12,N12)*2</f>
        <v>423198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1047</v>
      </c>
      <c r="T13" s="34">
        <f ca="1">ROUND(RAND()*3920,0)</f>
        <v>1047</v>
      </c>
    </row>
    <row r="14" spans="2:31" x14ac:dyDescent="0.2">
      <c r="B14" s="27"/>
      <c r="C14" s="78">
        <f ca="1">IF(ISERROR(RIGHT(LEFT($P$12,LEN($P$12)),1)),0,INT(RIGHT(LEFT($P$12,LEN($P$12)),1)))</f>
        <v>8</v>
      </c>
      <c r="D14" s="78">
        <f ca="1">IF(ISERROR(RIGHT(LEFT($P$12,LEN($P$12)-1),1)),0,INT(RIGHT(LEFT($P$12,LEN($P$12)-1),1)))</f>
        <v>9</v>
      </c>
      <c r="E14" s="78">
        <f ca="1">IF(ISERROR(RIGHT(LEFT($P$12,LEN($P$12)-2),1)),0,INT(RIGHT(LEFT($P$12,LEN($P$12)-2),1)))</f>
        <v>1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4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27</v>
      </c>
      <c r="Q14" s="77"/>
      <c r="R14" s="29" t="s">
        <v>39</v>
      </c>
      <c r="S14" s="33" t="str">
        <f ca="1">VLOOKUP(T13,[1]Data!B$1:D$65536,2,TRUE)</f>
        <v xml:space="preserve">Phalaborwa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45</v>
      </c>
      <c r="Q15" s="77"/>
      <c r="R15" s="29" t="s">
        <v>40</v>
      </c>
      <c r="S15" s="33">
        <f ca="1">VLOOKUP(T13,[1]Data!B$1:D$65536,3,TRUE)</f>
        <v>1396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5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1062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Obsidian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Germiston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1412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Standard 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014645 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2024-01-29T08:25:02Z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