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nis\Desktop\данные\"/>
    </mc:Choice>
  </mc:AlternateContent>
  <xr:revisionPtr revIDLastSave="0" documentId="13_ncr:1_{1D540487-BA65-477E-91AA-5867EB86F900}" xr6:coauthVersionLast="47" xr6:coauthVersionMax="47" xr10:uidLastSave="{00000000-0000-0000-0000-000000000000}"/>
  <bookViews>
    <workbookView xWindow="-120" yWindow="-120" windowWidth="29040" windowHeight="15840" tabRatio="705" activeTab="11" xr2:uid="{00000000-000D-0000-FFFF-FFFF00000000}"/>
  </bookViews>
  <sheets>
    <sheet name="1" sheetId="18" r:id="rId1"/>
    <sheet name="2" sheetId="19" r:id="rId2"/>
    <sheet name="3" sheetId="20" r:id="rId3"/>
    <sheet name="4" sheetId="7" r:id="rId4"/>
    <sheet name="5" sheetId="21" r:id="rId5"/>
    <sheet name="6" sheetId="26" r:id="rId6"/>
    <sheet name="7" sheetId="8" r:id="rId7"/>
    <sheet name="8" sheetId="9" r:id="rId8"/>
    <sheet name="9" sheetId="22" r:id="rId9"/>
    <sheet name="10" sheetId="23" r:id="rId10"/>
    <sheet name="11" sheetId="24" r:id="rId11"/>
    <sheet name="12" sheetId="25" r:id="rId12"/>
  </sheets>
  <definedNames>
    <definedName name="_Fill" hidden="1">#REF!</definedName>
  </definedNames>
  <calcPr calcId="181029"/>
</workbook>
</file>

<file path=xl/calcChain.xml><?xml version="1.0" encoding="utf-8"?>
<calcChain xmlns="http://schemas.openxmlformats.org/spreadsheetml/2006/main">
  <c r="D19" i="7" l="1"/>
  <c r="D18" i="7"/>
  <c r="D17" i="7"/>
  <c r="D16" i="7"/>
  <c r="D14" i="7" s="1"/>
  <c r="D15" i="7"/>
  <c r="D19" i="19"/>
  <c r="D18" i="19"/>
  <c r="D17" i="19"/>
  <c r="D16" i="19"/>
  <c r="D15" i="19"/>
  <c r="D14" i="19" s="1"/>
  <c r="B34" i="20"/>
  <c r="D34" i="20" s="1"/>
  <c r="C34" i="19"/>
  <c r="B34" i="19"/>
  <c r="C34" i="23"/>
  <c r="B34" i="23"/>
  <c r="C34" i="9"/>
  <c r="D34" i="9" s="1"/>
  <c r="B34" i="9"/>
  <c r="B10" i="9"/>
  <c r="C34" i="25"/>
  <c r="B34" i="25"/>
  <c r="B10" i="25"/>
  <c r="C34" i="24"/>
  <c r="B34" i="24"/>
  <c r="D34" i="24" s="1"/>
  <c r="C34" i="22"/>
  <c r="B34" i="22"/>
  <c r="D34" i="22" s="1"/>
  <c r="C34" i="21"/>
  <c r="C10" i="21" s="1"/>
  <c r="B34" i="21"/>
  <c r="D34" i="21"/>
  <c r="C34" i="7"/>
  <c r="B34" i="7"/>
  <c r="D34" i="7" s="1"/>
  <c r="B10" i="7"/>
  <c r="D20" i="7"/>
  <c r="D21" i="7"/>
  <c r="D22" i="7"/>
  <c r="D23" i="7"/>
  <c r="D25" i="7"/>
  <c r="D26" i="7"/>
  <c r="D27" i="7"/>
  <c r="D28" i="7"/>
  <c r="D29" i="7"/>
  <c r="D30" i="7"/>
  <c r="D12" i="7" s="1"/>
  <c r="D31" i="7"/>
  <c r="D32" i="7"/>
  <c r="D33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C34" i="18"/>
  <c r="B34" i="18"/>
  <c r="B10" i="18"/>
  <c r="D19" i="23"/>
  <c r="D18" i="23"/>
  <c r="D17" i="23"/>
  <c r="D16" i="23"/>
  <c r="D15" i="23"/>
  <c r="D14" i="23" s="1"/>
  <c r="D36" i="7"/>
  <c r="D35" i="7"/>
  <c r="C14" i="7"/>
  <c r="C11" i="7" s="1"/>
  <c r="C14" i="24"/>
  <c r="C10" i="24" s="1"/>
  <c r="B14" i="24"/>
  <c r="B10" i="24" s="1"/>
  <c r="C14" i="23"/>
  <c r="B14" i="23"/>
  <c r="B10" i="23" s="1"/>
  <c r="C14" i="22"/>
  <c r="C10" i="22" s="1"/>
  <c r="B14" i="22"/>
  <c r="B10" i="22"/>
  <c r="C14" i="9"/>
  <c r="C11" i="9" s="1"/>
  <c r="B14" i="9"/>
  <c r="C14" i="8"/>
  <c r="C11" i="8"/>
  <c r="B14" i="8"/>
  <c r="B11" i="8"/>
  <c r="B14" i="25"/>
  <c r="B11" i="25" s="1"/>
  <c r="D34" i="8"/>
  <c r="D33" i="22"/>
  <c r="B14" i="7"/>
  <c r="B11" i="7"/>
  <c r="C14" i="25"/>
  <c r="C11" i="25" s="1"/>
  <c r="D15" i="25"/>
  <c r="D16" i="25"/>
  <c r="D14" i="25" s="1"/>
  <c r="D17" i="25"/>
  <c r="D18" i="25"/>
  <c r="D19" i="25"/>
  <c r="D20" i="25"/>
  <c r="D21" i="25"/>
  <c r="D22" i="25"/>
  <c r="D23" i="25"/>
  <c r="D25" i="25"/>
  <c r="D26" i="25"/>
  <c r="D27" i="25"/>
  <c r="D28" i="25"/>
  <c r="D12" i="25" s="1"/>
  <c r="D29" i="25"/>
  <c r="D30" i="25"/>
  <c r="D31" i="25"/>
  <c r="D32" i="25"/>
  <c r="D33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B12" i="25"/>
  <c r="C12" i="25"/>
  <c r="D15" i="24"/>
  <c r="D16" i="24"/>
  <c r="D17" i="24"/>
  <c r="D18" i="24"/>
  <c r="D19" i="24"/>
  <c r="D14" i="24" s="1"/>
  <c r="D20" i="24"/>
  <c r="D21" i="24"/>
  <c r="D22" i="24"/>
  <c r="D23" i="24"/>
  <c r="D25" i="24"/>
  <c r="D26" i="24"/>
  <c r="D12" i="24" s="1"/>
  <c r="D27" i="24"/>
  <c r="D28" i="24"/>
  <c r="D29" i="24"/>
  <c r="D30" i="24"/>
  <c r="D31" i="24"/>
  <c r="D32" i="24"/>
  <c r="D33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B12" i="24"/>
  <c r="C12" i="24"/>
  <c r="C10" i="23"/>
  <c r="D20" i="23"/>
  <c r="D21" i="23"/>
  <c r="D22" i="23"/>
  <c r="D23" i="23"/>
  <c r="D25" i="23"/>
  <c r="D12" i="23" s="1"/>
  <c r="D26" i="23"/>
  <c r="D27" i="23"/>
  <c r="D28" i="23"/>
  <c r="D29" i="23"/>
  <c r="D30" i="23"/>
  <c r="D31" i="23"/>
  <c r="D32" i="23"/>
  <c r="D33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B12" i="23"/>
  <c r="C12" i="23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3" i="20"/>
  <c r="D32" i="20"/>
  <c r="D31" i="20"/>
  <c r="D30" i="20"/>
  <c r="D29" i="20"/>
  <c r="D28" i="20"/>
  <c r="D27" i="20"/>
  <c r="D26" i="20"/>
  <c r="D25" i="20"/>
  <c r="D12" i="20" s="1"/>
  <c r="D23" i="20"/>
  <c r="D22" i="20"/>
  <c r="D21" i="20"/>
  <c r="D20" i="20"/>
  <c r="D19" i="20"/>
  <c r="D18" i="20"/>
  <c r="D17" i="20"/>
  <c r="D16" i="20"/>
  <c r="D15" i="20"/>
  <c r="C12" i="20"/>
  <c r="B12" i="20"/>
  <c r="C14" i="20"/>
  <c r="C10" i="20" s="1"/>
  <c r="B14" i="20"/>
  <c r="B10" i="20" s="1"/>
  <c r="C12" i="19"/>
  <c r="C12" i="7"/>
  <c r="C12" i="21"/>
  <c r="C12" i="8"/>
  <c r="C12" i="9"/>
  <c r="C12" i="22"/>
  <c r="C12" i="18"/>
  <c r="B12" i="19"/>
  <c r="B12" i="7"/>
  <c r="B12" i="21"/>
  <c r="B12" i="8"/>
  <c r="B12" i="9"/>
  <c r="B12" i="22"/>
  <c r="B12" i="18"/>
  <c r="C14" i="19"/>
  <c r="C11" i="19" s="1"/>
  <c r="C14" i="21"/>
  <c r="C11" i="21"/>
  <c r="C14" i="18"/>
  <c r="C10" i="18" s="1"/>
  <c r="C11" i="18"/>
  <c r="B14" i="19"/>
  <c r="B11" i="19"/>
  <c r="B14" i="21"/>
  <c r="B10" i="21"/>
  <c r="B11" i="9"/>
  <c r="B11" i="22"/>
  <c r="B14" i="18"/>
  <c r="B11" i="18"/>
  <c r="D47" i="19"/>
  <c r="D47" i="21"/>
  <c r="D47" i="8"/>
  <c r="D47" i="9"/>
  <c r="D47" i="22"/>
  <c r="D47" i="18"/>
  <c r="D33" i="19"/>
  <c r="D33" i="21"/>
  <c r="D33" i="8"/>
  <c r="D33" i="9"/>
  <c r="D33" i="18"/>
  <c r="D28" i="19"/>
  <c r="D27" i="19"/>
  <c r="D26" i="19"/>
  <c r="D28" i="21"/>
  <c r="D27" i="21"/>
  <c r="D26" i="21"/>
  <c r="D28" i="8"/>
  <c r="D27" i="8"/>
  <c r="D26" i="8"/>
  <c r="D28" i="9"/>
  <c r="D27" i="9"/>
  <c r="D26" i="9"/>
  <c r="D28" i="22"/>
  <c r="D27" i="22"/>
  <c r="D26" i="22"/>
  <c r="D25" i="22"/>
  <c r="D29" i="22"/>
  <c r="D12" i="22" s="1"/>
  <c r="D30" i="22"/>
  <c r="D31" i="22"/>
  <c r="D32" i="22"/>
  <c r="D36" i="22"/>
  <c r="D37" i="22"/>
  <c r="D38" i="22"/>
  <c r="D39" i="22"/>
  <c r="D40" i="22"/>
  <c r="D41" i="22"/>
  <c r="D42" i="22"/>
  <c r="D43" i="22"/>
  <c r="D44" i="22"/>
  <c r="D45" i="22"/>
  <c r="D46" i="22"/>
  <c r="D48" i="22"/>
  <c r="D49" i="22"/>
  <c r="D50" i="22"/>
  <c r="D51" i="22"/>
  <c r="D28" i="18"/>
  <c r="D27" i="18"/>
  <c r="D26" i="18"/>
  <c r="D12" i="18" s="1"/>
  <c r="D15" i="22"/>
  <c r="D14" i="22" s="1"/>
  <c r="D16" i="22"/>
  <c r="D17" i="22"/>
  <c r="D18" i="22"/>
  <c r="D19" i="22"/>
  <c r="D20" i="22"/>
  <c r="D21" i="22"/>
  <c r="D22" i="22"/>
  <c r="D23" i="22"/>
  <c r="D35" i="22"/>
  <c r="D51" i="21"/>
  <c r="D15" i="21"/>
  <c r="D16" i="21"/>
  <c r="D14" i="21" s="1"/>
  <c r="D17" i="21"/>
  <c r="D18" i="21"/>
  <c r="D19" i="21"/>
  <c r="D20" i="21"/>
  <c r="D21" i="21"/>
  <c r="D22" i="21"/>
  <c r="D23" i="21"/>
  <c r="D25" i="21"/>
  <c r="D12" i="21" s="1"/>
  <c r="D29" i="21"/>
  <c r="D30" i="21"/>
  <c r="D31" i="21"/>
  <c r="D32" i="21"/>
  <c r="D36" i="21"/>
  <c r="D37" i="21"/>
  <c r="D38" i="21"/>
  <c r="D39" i="21"/>
  <c r="D40" i="21"/>
  <c r="D41" i="21"/>
  <c r="D42" i="21"/>
  <c r="D43" i="21"/>
  <c r="D44" i="21"/>
  <c r="D45" i="21"/>
  <c r="D46" i="21"/>
  <c r="D48" i="21"/>
  <c r="D49" i="21"/>
  <c r="D50" i="21"/>
  <c r="D35" i="21"/>
  <c r="D19" i="18"/>
  <c r="D18" i="18"/>
  <c r="D17" i="18"/>
  <c r="D16" i="18"/>
  <c r="D15" i="18"/>
  <c r="D20" i="19"/>
  <c r="D21" i="19"/>
  <c r="D22" i="19"/>
  <c r="D23" i="19"/>
  <c r="D25" i="19"/>
  <c r="D12" i="19" s="1"/>
  <c r="D29" i="19"/>
  <c r="D30" i="19"/>
  <c r="D31" i="19"/>
  <c r="D32" i="19"/>
  <c r="D36" i="19"/>
  <c r="D37" i="19"/>
  <c r="D38" i="19"/>
  <c r="D39" i="19"/>
  <c r="D40" i="19"/>
  <c r="D41" i="19"/>
  <c r="D42" i="19"/>
  <c r="D43" i="19"/>
  <c r="D44" i="19"/>
  <c r="D45" i="19"/>
  <c r="D46" i="19"/>
  <c r="D48" i="19"/>
  <c r="D49" i="19"/>
  <c r="D50" i="19"/>
  <c r="D51" i="19"/>
  <c r="D35" i="19"/>
  <c r="D20" i="18"/>
  <c r="D21" i="18"/>
  <c r="D22" i="18"/>
  <c r="D23" i="18"/>
  <c r="D25" i="18"/>
  <c r="D29" i="18"/>
  <c r="D30" i="18"/>
  <c r="D31" i="18"/>
  <c r="D32" i="18"/>
  <c r="D36" i="18"/>
  <c r="D37" i="18"/>
  <c r="D38" i="18"/>
  <c r="D39" i="18"/>
  <c r="D40" i="18"/>
  <c r="D41" i="18"/>
  <c r="D42" i="18"/>
  <c r="D43" i="18"/>
  <c r="D44" i="18"/>
  <c r="D45" i="18"/>
  <c r="D46" i="18"/>
  <c r="D48" i="18"/>
  <c r="D49" i="18"/>
  <c r="D50" i="18"/>
  <c r="D51" i="18"/>
  <c r="D35" i="18"/>
  <c r="D51" i="8"/>
  <c r="D51" i="9"/>
  <c r="D25" i="8"/>
  <c r="D29" i="8"/>
  <c r="D30" i="8"/>
  <c r="D31" i="8"/>
  <c r="D32" i="8"/>
  <c r="D36" i="8"/>
  <c r="D37" i="8"/>
  <c r="D38" i="8"/>
  <c r="D39" i="8"/>
  <c r="D40" i="8"/>
  <c r="D41" i="8"/>
  <c r="D42" i="8"/>
  <c r="D12" i="8" s="1"/>
  <c r="D43" i="8"/>
  <c r="D44" i="8"/>
  <c r="D45" i="8"/>
  <c r="D46" i="8"/>
  <c r="D48" i="8"/>
  <c r="D49" i="8"/>
  <c r="D50" i="8"/>
  <c r="D15" i="8"/>
  <c r="D16" i="8"/>
  <c r="D17" i="8"/>
  <c r="D18" i="8"/>
  <c r="D19" i="8"/>
  <c r="D14" i="8" s="1"/>
  <c r="D20" i="8"/>
  <c r="D21" i="8"/>
  <c r="D22" i="8"/>
  <c r="D23" i="8"/>
  <c r="D35" i="8"/>
  <c r="C10" i="8"/>
  <c r="D25" i="9"/>
  <c r="D12" i="9" s="1"/>
  <c r="D29" i="9"/>
  <c r="D30" i="9"/>
  <c r="D31" i="9"/>
  <c r="D32" i="9"/>
  <c r="D36" i="9"/>
  <c r="D37" i="9"/>
  <c r="D38" i="9"/>
  <c r="D39" i="9"/>
  <c r="D40" i="9"/>
  <c r="D41" i="9"/>
  <c r="D42" i="9"/>
  <c r="D43" i="9"/>
  <c r="D44" i="9"/>
  <c r="D45" i="9"/>
  <c r="D46" i="9"/>
  <c r="D48" i="9"/>
  <c r="D49" i="9"/>
  <c r="D50" i="9"/>
  <c r="D15" i="9"/>
  <c r="D14" i="9" s="1"/>
  <c r="D16" i="9"/>
  <c r="D17" i="9"/>
  <c r="D18" i="9"/>
  <c r="D19" i="9"/>
  <c r="D20" i="9"/>
  <c r="D21" i="9"/>
  <c r="D22" i="9"/>
  <c r="D23" i="9"/>
  <c r="D35" i="9"/>
  <c r="B10" i="19"/>
  <c r="D34" i="23"/>
  <c r="B11" i="24"/>
  <c r="D34" i="25"/>
  <c r="C10" i="25"/>
  <c r="B10" i="8"/>
  <c r="D34" i="19"/>
  <c r="C11" i="23"/>
  <c r="B11" i="21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3" i="26"/>
  <c r="D32" i="26"/>
  <c r="D31" i="26"/>
  <c r="D30" i="26"/>
  <c r="D29" i="26"/>
  <c r="D28" i="26"/>
  <c r="D27" i="26"/>
  <c r="D26" i="26"/>
  <c r="D25" i="26"/>
  <c r="D12" i="26" s="1"/>
  <c r="D23" i="26"/>
  <c r="D22" i="26"/>
  <c r="D21" i="26"/>
  <c r="D20" i="26"/>
  <c r="D19" i="26"/>
  <c r="D18" i="26"/>
  <c r="D17" i="26"/>
  <c r="D16" i="26"/>
  <c r="D14" i="26" s="1"/>
  <c r="D15" i="26"/>
  <c r="C34" i="26"/>
  <c r="B34" i="26"/>
  <c r="D34" i="26" s="1"/>
  <c r="C14" i="26"/>
  <c r="B14" i="26"/>
  <c r="D34" i="18"/>
  <c r="B11" i="23"/>
  <c r="C11" i="24"/>
  <c r="D10" i="22" l="1"/>
  <c r="D11" i="22"/>
  <c r="D11" i="24"/>
  <c r="D10" i="24"/>
  <c r="D10" i="19"/>
  <c r="D11" i="19"/>
  <c r="D10" i="8"/>
  <c r="D11" i="8"/>
  <c r="D11" i="21"/>
  <c r="D10" i="21"/>
  <c r="D10" i="25"/>
  <c r="D11" i="25"/>
  <c r="D11" i="23"/>
  <c r="D10" i="23"/>
  <c r="D11" i="26"/>
  <c r="D10" i="26"/>
  <c r="D10" i="7"/>
  <c r="D11" i="7"/>
  <c r="D11" i="9"/>
  <c r="D10" i="9"/>
  <c r="C11" i="20"/>
  <c r="D14" i="18"/>
  <c r="C11" i="22"/>
  <c r="C10" i="9"/>
  <c r="C10" i="7"/>
  <c r="B11" i="20"/>
  <c r="C10" i="19"/>
  <c r="D14" i="20"/>
  <c r="D11" i="18" l="1"/>
  <c r="D10" i="18"/>
  <c r="D11" i="20"/>
  <c r="D10" i="20"/>
</calcChain>
</file>

<file path=xl/sharedStrings.xml><?xml version="1.0" encoding="utf-8"?>
<sst xmlns="http://schemas.openxmlformats.org/spreadsheetml/2006/main" count="722" uniqueCount="73">
  <si>
    <t>(человек)</t>
  </si>
  <si>
    <t>г. Ижевск</t>
  </si>
  <si>
    <t>г. Воткинск</t>
  </si>
  <si>
    <t xml:space="preserve">г. Глазов  </t>
  </si>
  <si>
    <t>г. Можга</t>
  </si>
  <si>
    <t>г. Сарапул</t>
  </si>
  <si>
    <t>Заместитель руководителя</t>
  </si>
  <si>
    <t>ТЕРРИТОРИАЛЬНЫЙ ОРГАН ФЕДЕРАЛЬНОЙ</t>
  </si>
  <si>
    <t>СЛУЖБЫ ГОСУДАРСТВЕННОЙ СТАТИСТИКИ</t>
  </si>
  <si>
    <t>ПО УДМУРТСКОЙ РЕСПУБЛИКЕ</t>
  </si>
  <si>
    <t>Экспресс-информация</t>
  </si>
  <si>
    <t>сельская местность</t>
  </si>
  <si>
    <t>г. Камбарка</t>
  </si>
  <si>
    <t>Перепечатке и размножению не подлежит.</t>
  </si>
  <si>
    <t xml:space="preserve"> </t>
  </si>
  <si>
    <t>Городское население</t>
  </si>
  <si>
    <t>Сельское население</t>
  </si>
  <si>
    <t>городские округа:</t>
  </si>
  <si>
    <t>муниципальные районы:</t>
  </si>
  <si>
    <t xml:space="preserve">Алнашский  </t>
  </si>
  <si>
    <t xml:space="preserve">Балезинский  </t>
  </si>
  <si>
    <t xml:space="preserve">Вавожский  </t>
  </si>
  <si>
    <t xml:space="preserve">Воткинский  </t>
  </si>
  <si>
    <t xml:space="preserve">Глазовский  </t>
  </si>
  <si>
    <t xml:space="preserve">Граховский  </t>
  </si>
  <si>
    <t xml:space="preserve">Дебесский  </t>
  </si>
  <si>
    <t xml:space="preserve">Завьяловский  </t>
  </si>
  <si>
    <t xml:space="preserve">Игринский  </t>
  </si>
  <si>
    <t xml:space="preserve">Камбарский  </t>
  </si>
  <si>
    <t xml:space="preserve">Каракулинский  </t>
  </si>
  <si>
    <t xml:space="preserve">Кезский  </t>
  </si>
  <si>
    <t xml:space="preserve">Кизнерский  </t>
  </si>
  <si>
    <t xml:space="preserve">Киясовский  </t>
  </si>
  <si>
    <t xml:space="preserve">Красногорский  </t>
  </si>
  <si>
    <t xml:space="preserve">Малопургинский  </t>
  </si>
  <si>
    <t xml:space="preserve">Можгинский  </t>
  </si>
  <si>
    <t xml:space="preserve">Сарапульский  </t>
  </si>
  <si>
    <t xml:space="preserve">Селтинский  </t>
  </si>
  <si>
    <t xml:space="preserve">Сюмсинский  </t>
  </si>
  <si>
    <t xml:space="preserve">Увинский  </t>
  </si>
  <si>
    <t xml:space="preserve">Шарканский  </t>
  </si>
  <si>
    <t xml:space="preserve">Юкаменский  </t>
  </si>
  <si>
    <t xml:space="preserve">Ярский  </t>
  </si>
  <si>
    <t>С.Н. Переверзин</t>
  </si>
  <si>
    <t>Всё население</t>
  </si>
  <si>
    <t>Индустриальный район</t>
  </si>
  <si>
    <t>Ленинский район</t>
  </si>
  <si>
    <t>Октябрьский район</t>
  </si>
  <si>
    <t>Первомайский район</t>
  </si>
  <si>
    <t>Устиновский район</t>
  </si>
  <si>
    <t xml:space="preserve">Якшур-Бодьинский  </t>
  </si>
  <si>
    <t>При использовании информации ссылка</t>
  </si>
  <si>
    <t>на Удмуртстат обязательна</t>
  </si>
  <si>
    <t>Г.М.Даутова, 69-50-47</t>
  </si>
  <si>
    <t>Отдел статистики уровня жизни и обследований домашних хозяйств,</t>
  </si>
  <si>
    <t>населения и здравоохранения, труда, науки, образования и инноваций</t>
  </si>
  <si>
    <t>Миграция населения городских округов и муниципальных районов Удмуртской Республики за январь 2020 года</t>
  </si>
  <si>
    <t>Миграция населения городских округов и муниципальных районов Удмуртской Республики за январь-февраль 2020 года</t>
  </si>
  <si>
    <t>Миграция населения городских округов и муниципальных районов Удмуртской Республики за январь-март 2020 года</t>
  </si>
  <si>
    <t>Миграция населения городских округов и муниципальных районов Удмуртской Республики за январь-апрель 2020 года</t>
  </si>
  <si>
    <t>Миграция населения городских округов и муниципальных районов Удмуртской Республики за январь-май 2020 года</t>
  </si>
  <si>
    <t>Миграция населения городских округов и муниципальных районов Удмуртской Республики за январь-июнь 2020 года</t>
  </si>
  <si>
    <t>Миграция населения городских округов и муниципальных районов Удмуртской Республики за январь-июль 2020 года</t>
  </si>
  <si>
    <t>Миграция населения городских округов и муниципальных районов Удмуртской Республики за январь-август 2020 года</t>
  </si>
  <si>
    <t>Миграция населения городских округов и муниципальных районов Удмуртской Республики за январь-сентябрь 2020 года</t>
  </si>
  <si>
    <t>Миграция населения городских округов и муниципальных районов Удмуртской Республики за январь-октябрь 2020 года</t>
  </si>
  <si>
    <t>Миграция населения городских округов и муниципальных районов Удмуртской Республики за январь-ноябрь 2020 года</t>
  </si>
  <si>
    <t>Миграция населения городских округов и муниципальных районов Удмуртской Республики за 2020 год</t>
  </si>
  <si>
    <t>(по каталогу № 359)</t>
  </si>
  <si>
    <t>Е.А. Миронова</t>
  </si>
  <si>
    <t>Число прибывших</t>
  </si>
  <si>
    <t>Число выбывших</t>
  </si>
  <si>
    <t>Миграционный прирост (убыль)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</si>
</sst>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\M\o\n\t\h\ \D.\y\y\y\y"/>
    <numFmt numFmtId="169" formatCode="0.0"/>
  </numFmts>
  <fonts count="22" x14ac:knownFonts="1">
    <font>
      <sz val="10"/>
      <name val="Arial"/>
    </font>
    <font>
      <sz val="1"/>
      <color indexed="8"/>
      <name val="Courier"/>
      <family val="1"/>
      <charset val="204"/>
    </font>
    <font>
      <sz val="10"/>
      <name val="Arial Cyr"/>
      <charset val="204"/>
    </font>
    <font>
      <b/>
      <sz val="1"/>
      <color indexed="8"/>
      <name val="Courier"/>
      <family val="1"/>
      <charset val="204"/>
    </font>
    <font>
      <sz val="10"/>
      <name val="Courier New Cyr"/>
      <charset val="204"/>
    </font>
    <font>
      <sz val="11"/>
      <name val="Arial Cyr"/>
      <family val="2"/>
      <charset val="204"/>
    </font>
    <font>
      <sz val="12"/>
      <name val="Arial Cyr"/>
      <family val="2"/>
      <charset val="204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Arial Cyr"/>
      <charset val="204"/>
    </font>
    <font>
      <i/>
      <sz val="10"/>
      <name val="Times New Roman"/>
      <family val="1"/>
    </font>
    <font>
      <sz val="10"/>
      <name val="Arial Cyr"/>
      <family val="2"/>
      <charset val="204"/>
    </font>
    <font>
      <b/>
      <sz val="11"/>
      <name val="Times New Roman"/>
      <family val="1"/>
    </font>
    <font>
      <sz val="11"/>
      <name val="Times New Roman"/>
      <family val="1"/>
      <charset val="204"/>
    </font>
    <font>
      <b/>
      <i/>
      <sz val="10"/>
      <name val="Times New Roman"/>
      <family val="1"/>
    </font>
    <font>
      <b/>
      <i/>
      <sz val="10"/>
      <name val="Arial Cyr"/>
      <charset val="204"/>
    </font>
    <font>
      <i/>
      <sz val="10"/>
      <name val="Arial Cyr"/>
      <charset val="204"/>
    </font>
    <font>
      <i/>
      <sz val="10"/>
      <name val="Times New Roman"/>
      <family val="1"/>
      <charset val="204"/>
    </font>
    <font>
      <i/>
      <sz val="12"/>
      <name val="Times New Roman"/>
      <family val="1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1" fillId="0" borderId="0">
      <protection locked="0"/>
    </xf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>
      <protection locked="0"/>
    </xf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1" fillId="0" borderId="0">
      <protection locked="0"/>
    </xf>
    <xf numFmtId="0" fontId="1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4" fillId="0" borderId="0"/>
    <xf numFmtId="0" fontId="2" fillId="0" borderId="0"/>
    <xf numFmtId="0" fontId="1" fillId="0" borderId="0">
      <protection locked="0"/>
    </xf>
    <xf numFmtId="0" fontId="1" fillId="0" borderId="1">
      <protection locked="0"/>
    </xf>
    <xf numFmtId="0" fontId="2" fillId="0" borderId="0"/>
  </cellStyleXfs>
  <cellXfs count="64">
    <xf numFmtId="0" fontId="0" fillId="0" borderId="0" xfId="0"/>
    <xf numFmtId="0" fontId="5" fillId="0" borderId="0" xfId="15" applyFont="1"/>
    <xf numFmtId="0" fontId="6" fillId="0" borderId="0" xfId="15" applyFont="1"/>
    <xf numFmtId="0" fontId="2" fillId="0" borderId="0" xfId="15"/>
    <xf numFmtId="0" fontId="9" fillId="0" borderId="0" xfId="15" applyFont="1"/>
    <xf numFmtId="0" fontId="10" fillId="0" borderId="0" xfId="15" applyFont="1"/>
    <xf numFmtId="0" fontId="8" fillId="0" borderId="0" xfId="15" applyFont="1" applyAlignment="1">
      <alignment horizontal="center"/>
    </xf>
    <xf numFmtId="0" fontId="8" fillId="0" borderId="0" xfId="15" applyFont="1"/>
    <xf numFmtId="0" fontId="11" fillId="0" borderId="0" xfId="15" applyFont="1"/>
    <xf numFmtId="0" fontId="9" fillId="0" borderId="0" xfId="15" applyFont="1" applyAlignment="1">
      <alignment horizontal="center"/>
    </xf>
    <xf numFmtId="0" fontId="12" fillId="0" borderId="0" xfId="15" applyFont="1" applyAlignment="1">
      <alignment horizontal="left" indent="3"/>
    </xf>
    <xf numFmtId="0" fontId="9" fillId="0" borderId="2" xfId="15" applyFont="1" applyBorder="1" applyAlignment="1"/>
    <xf numFmtId="169" fontId="7" fillId="0" borderId="3" xfId="15" applyNumberFormat="1" applyFont="1" applyBorder="1" applyAlignment="1">
      <alignment horizontal="center" vertical="center" wrapText="1"/>
    </xf>
    <xf numFmtId="0" fontId="13" fillId="0" borderId="0" xfId="15" applyFont="1"/>
    <xf numFmtId="0" fontId="10" fillId="0" borderId="0" xfId="0" applyFont="1" applyAlignment="1">
      <alignment horizontal="left" indent="3"/>
    </xf>
    <xf numFmtId="0" fontId="7" fillId="0" borderId="3" xfId="0" applyFont="1" applyBorder="1" applyAlignment="1">
      <alignment horizontal="center" vertical="center" wrapText="1"/>
    </xf>
    <xf numFmtId="0" fontId="7" fillId="0" borderId="2" xfId="15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6" fillId="0" borderId="0" xfId="15" applyFont="1" applyAlignment="1">
      <alignment horizontal="left" vertical="center"/>
    </xf>
    <xf numFmtId="0" fontId="14" fillId="0" borderId="0" xfId="0" applyFont="1"/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left" indent="3"/>
    </xf>
    <xf numFmtId="0" fontId="7" fillId="0" borderId="0" xfId="0" quotePrefix="1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right" indent="3"/>
    </xf>
    <xf numFmtId="0" fontId="8" fillId="0" borderId="0" xfId="0" applyFont="1" applyAlignment="1">
      <alignment horizontal="right" indent="3"/>
    </xf>
    <xf numFmtId="0" fontId="9" fillId="0" borderId="0" xfId="15" applyFont="1" applyAlignment="1">
      <alignment horizontal="right" indent="3"/>
    </xf>
    <xf numFmtId="0" fontId="10" fillId="0" borderId="0" xfId="15" applyFont="1" applyAlignment="1">
      <alignment horizontal="right" indent="3"/>
    </xf>
    <xf numFmtId="0" fontId="14" fillId="0" borderId="4" xfId="0" applyFont="1" applyBorder="1" applyAlignment="1">
      <alignment horizontal="right" indent="3"/>
    </xf>
    <xf numFmtId="0" fontId="14" fillId="0" borderId="5" xfId="0" applyFont="1" applyBorder="1" applyAlignment="1">
      <alignment horizontal="right" indent="3"/>
    </xf>
    <xf numFmtId="0" fontId="7" fillId="0" borderId="5" xfId="0" applyFont="1" applyBorder="1" applyAlignment="1">
      <alignment horizontal="right" indent="3"/>
    </xf>
    <xf numFmtId="0" fontId="15" fillId="0" borderId="2" xfId="15" applyFont="1" applyBorder="1" applyAlignment="1">
      <alignment horizontal="center" vertical="center" wrapText="1"/>
    </xf>
    <xf numFmtId="0" fontId="14" fillId="0" borderId="0" xfId="0" applyFont="1" applyAlignment="1">
      <alignment horizontal="right" indent="5"/>
    </xf>
    <xf numFmtId="0" fontId="7" fillId="0" borderId="0" xfId="0" applyFont="1" applyAlignment="1">
      <alignment horizontal="right" indent="5"/>
    </xf>
    <xf numFmtId="0" fontId="6" fillId="0" borderId="0" xfId="15" applyFont="1" applyBorder="1"/>
    <xf numFmtId="0" fontId="7" fillId="0" borderId="0" xfId="0" applyFont="1" applyBorder="1" applyAlignment="1">
      <alignment horizontal="right" indent="3"/>
    </xf>
    <xf numFmtId="1" fontId="6" fillId="0" borderId="0" xfId="15" applyNumberFormat="1" applyFont="1" applyBorder="1"/>
    <xf numFmtId="0" fontId="6" fillId="0" borderId="0" xfId="15" applyFont="1" applyBorder="1" applyAlignment="1">
      <alignment horizontal="left" vertical="center"/>
    </xf>
    <xf numFmtId="0" fontId="14" fillId="0" borderId="4" xfId="0" applyFont="1" applyFill="1" applyBorder="1" applyAlignment="1">
      <alignment horizontal="right" indent="3"/>
    </xf>
    <xf numFmtId="0" fontId="14" fillId="0" borderId="0" xfId="0" applyFont="1" applyFill="1" applyAlignment="1">
      <alignment horizontal="right" indent="5"/>
    </xf>
    <xf numFmtId="0" fontId="14" fillId="0" borderId="5" xfId="0" applyFont="1" applyFill="1" applyBorder="1" applyAlignment="1">
      <alignment horizontal="right" indent="3"/>
    </xf>
    <xf numFmtId="0" fontId="14" fillId="0" borderId="6" xfId="0" applyFont="1" applyBorder="1" applyAlignment="1">
      <alignment horizontal="right" indent="5"/>
    </xf>
    <xf numFmtId="0" fontId="15" fillId="0" borderId="0" xfId="0" applyFont="1" applyAlignment="1">
      <alignment horizontal="left" indent="1"/>
    </xf>
    <xf numFmtId="0" fontId="7" fillId="0" borderId="6" xfId="0" applyFont="1" applyBorder="1" applyAlignment="1">
      <alignment horizontal="right" indent="3"/>
    </xf>
    <xf numFmtId="0" fontId="7" fillId="0" borderId="6" xfId="0" applyFont="1" applyBorder="1" applyAlignment="1">
      <alignment horizontal="right" indent="5"/>
    </xf>
    <xf numFmtId="0" fontId="12" fillId="0" borderId="0" xfId="15" applyFont="1"/>
    <xf numFmtId="0" fontId="16" fillId="0" borderId="0" xfId="0" applyFont="1" applyAlignment="1">
      <alignment horizontal="right" indent="3"/>
    </xf>
    <xf numFmtId="0" fontId="17" fillId="0" borderId="0" xfId="15" applyFont="1"/>
    <xf numFmtId="0" fontId="18" fillId="0" borderId="0" xfId="15" applyFont="1"/>
    <xf numFmtId="0" fontId="12" fillId="0" borderId="0" xfId="0" applyFont="1" applyAlignment="1">
      <alignment horizontal="right" indent="3"/>
    </xf>
    <xf numFmtId="14" fontId="19" fillId="0" borderId="0" xfId="15" applyNumberFormat="1" applyFont="1" applyAlignment="1">
      <alignment horizontal="left"/>
    </xf>
    <xf numFmtId="0" fontId="20" fillId="0" borderId="0" xfId="15" applyFont="1" applyAlignment="1">
      <alignment horizontal="right" indent="3"/>
    </xf>
    <xf numFmtId="0" fontId="12" fillId="0" borderId="0" xfId="15" applyFont="1" applyAlignment="1">
      <alignment horizontal="right" indent="3"/>
    </xf>
    <xf numFmtId="0" fontId="20" fillId="0" borderId="0" xfId="15" applyFont="1"/>
    <xf numFmtId="1" fontId="7" fillId="0" borderId="5" xfId="0" quotePrefix="1" applyNumberFormat="1" applyFont="1" applyBorder="1" applyAlignment="1">
      <alignment horizontal="right" indent="3"/>
    </xf>
    <xf numFmtId="0" fontId="7" fillId="0" borderId="0" xfId="0" applyFont="1" applyAlignment="1">
      <alignment horizontal="right" indent="3"/>
    </xf>
    <xf numFmtId="0" fontId="15" fillId="0" borderId="5" xfId="15" applyFont="1" applyBorder="1" applyAlignment="1">
      <alignment horizontal="center"/>
    </xf>
    <xf numFmtId="169" fontId="15" fillId="0" borderId="3" xfId="15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1" fillId="0" borderId="0" xfId="0" applyFont="1" applyAlignment="1">
      <alignment horizontal="left" indent="1"/>
    </xf>
    <xf numFmtId="0" fontId="7" fillId="0" borderId="7" xfId="15" applyFont="1" applyBorder="1" applyAlignment="1">
      <alignment horizontal="center"/>
    </xf>
    <xf numFmtId="0" fontId="14" fillId="0" borderId="0" xfId="15" applyFont="1" applyAlignment="1">
      <alignment horizontal="center"/>
    </xf>
    <xf numFmtId="0" fontId="8" fillId="0" borderId="0" xfId="0" applyFont="1" applyAlignment="1">
      <alignment horizontal="center" wrapText="1"/>
    </xf>
  </cellXfs>
  <cellStyles count="16">
    <cellStyle name="Comma" xfId="1" xr:uid="{00000000-0005-0000-0000-000000000000}"/>
    <cellStyle name="Comma [0]_Forma" xfId="2" xr:uid="{00000000-0005-0000-0000-000001000000}"/>
    <cellStyle name="Comma_Forma" xfId="3" xr:uid="{00000000-0005-0000-0000-000002000000}"/>
    <cellStyle name="Currency" xfId="4" xr:uid="{00000000-0005-0000-0000-000003000000}"/>
    <cellStyle name="Currency [0]_Forma" xfId="5" xr:uid="{00000000-0005-0000-0000-000004000000}"/>
    <cellStyle name="Currency_Forma" xfId="6" xr:uid="{00000000-0005-0000-0000-000005000000}"/>
    <cellStyle name="Date" xfId="7" xr:uid="{00000000-0005-0000-0000-000006000000}"/>
    <cellStyle name="Fixed" xfId="8" xr:uid="{00000000-0005-0000-0000-000007000000}"/>
    <cellStyle name="Heading1" xfId="9" xr:uid="{00000000-0005-0000-0000-000008000000}"/>
    <cellStyle name="Heading2" xfId="10" xr:uid="{00000000-0005-0000-0000-000009000000}"/>
    <cellStyle name="Îáű÷íűé_ÂŰŐÎÄ" xfId="11" xr:uid="{00000000-0005-0000-0000-00000A000000}"/>
    <cellStyle name="Normal_Forma" xfId="12" xr:uid="{00000000-0005-0000-0000-00000B000000}"/>
    <cellStyle name="Percent" xfId="13" xr:uid="{00000000-0005-0000-0000-00000C000000}"/>
    <cellStyle name="Total" xfId="14" xr:uid="{00000000-0005-0000-0000-00000D000000}"/>
    <cellStyle name="Обычный" xfId="0" builtinId="0"/>
    <cellStyle name="Обычный_TTNas-GG" xfId="15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workbookViewId="0">
      <selection activeCell="C38" sqref="C38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11" ht="14.25" x14ac:dyDescent="0.2">
      <c r="A1" s="62" t="s">
        <v>7</v>
      </c>
      <c r="B1" s="62"/>
      <c r="C1" s="62"/>
    </row>
    <row r="2" spans="1:11" ht="14.25" x14ac:dyDescent="0.2">
      <c r="A2" s="62" t="s">
        <v>8</v>
      </c>
      <c r="B2" s="62"/>
      <c r="C2" s="62"/>
    </row>
    <row r="3" spans="1:11" ht="14.25" x14ac:dyDescent="0.2">
      <c r="A3" s="62" t="s">
        <v>9</v>
      </c>
      <c r="B3" s="62"/>
      <c r="C3" s="62"/>
    </row>
    <row r="4" spans="1:11" ht="14.25" customHeight="1" x14ac:dyDescent="0.25">
      <c r="A4" s="9"/>
      <c r="B4" s="9"/>
      <c r="C4" s="10" t="s">
        <v>13</v>
      </c>
    </row>
    <row r="5" spans="1:11" ht="14.25" customHeight="1" x14ac:dyDescent="0.25">
      <c r="A5" s="6" t="s">
        <v>10</v>
      </c>
      <c r="B5" s="9"/>
      <c r="C5" s="10" t="s">
        <v>51</v>
      </c>
    </row>
    <row r="6" spans="1:11" ht="14.25" customHeight="1" x14ac:dyDescent="0.25">
      <c r="A6" s="9" t="s">
        <v>68</v>
      </c>
      <c r="B6" s="9"/>
      <c r="C6" s="10" t="s">
        <v>52</v>
      </c>
    </row>
    <row r="7" spans="1:11" ht="34.5" customHeight="1" x14ac:dyDescent="0.25">
      <c r="A7" s="63" t="s">
        <v>56</v>
      </c>
      <c r="B7" s="63"/>
      <c r="C7" s="63"/>
      <c r="D7" s="63"/>
      <c r="E7" s="63"/>
    </row>
    <row r="8" spans="1:11" s="1" customFormat="1" ht="18" customHeight="1" x14ac:dyDescent="0.25">
      <c r="A8" s="61" t="s">
        <v>0</v>
      </c>
      <c r="B8" s="61"/>
      <c r="C8" s="61"/>
      <c r="D8" s="61"/>
    </row>
    <row r="9" spans="1:11" s="1" customFormat="1" ht="30" customHeight="1" x14ac:dyDescent="0.25">
      <c r="A9" s="11"/>
      <c r="B9" s="12" t="s">
        <v>70</v>
      </c>
      <c r="C9" s="15" t="s">
        <v>71</v>
      </c>
      <c r="D9" s="16" t="s">
        <v>72</v>
      </c>
    </row>
    <row r="10" spans="1:11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2225</v>
      </c>
      <c r="C10" s="39">
        <f>C14+C20+C21+C22+C23+C25+C26+C27+C28+C29+C30+C31+C32+C33+C34+C37+C38+C39+C40+C41+C42+C43+C44+C45+C46+C47+C48+C49+C50+C51</f>
        <v>2315</v>
      </c>
      <c r="D10" s="40">
        <f>D14+D20+D21+D22+D23+D25+D26+D27+D28+D29+D30+D31+D32+D33+D34+D37+D38+D39+D40+D41+D42+D43+D44+D45+D46+D47+D48+D49+D50+D51</f>
        <v>-90</v>
      </c>
    </row>
    <row r="11" spans="1:11" s="2" customFormat="1" ht="15" customHeight="1" x14ac:dyDescent="0.2">
      <c r="A11" s="24" t="s">
        <v>15</v>
      </c>
      <c r="B11" s="30">
        <f>B14+B20+B21+B22+B23+B35</f>
        <v>1277</v>
      </c>
      <c r="C11" s="41">
        <f>C14+C20+C21+C22+C23+C35</f>
        <v>1073</v>
      </c>
      <c r="D11" s="40">
        <f>D14+D20+D21+D22+D23+D35</f>
        <v>204</v>
      </c>
    </row>
    <row r="12" spans="1:11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948</v>
      </c>
      <c r="C12" s="41">
        <f>C25+C26+C27+C28+C29+C30+C31+C32+C33+C36+C37+C38+C39+C40+C41+C42+C43+C44+C45+C46+C47+C48+C49+C50+C51</f>
        <v>1242</v>
      </c>
      <c r="D12" s="40">
        <f>D25+D26+D27+D28+D29+D30+D31+D32+D33+D36+D37+D38+D39+D40+D41+D42+D43+D44+D45+D46+D47+D48+D49+D50+D51</f>
        <v>-294</v>
      </c>
    </row>
    <row r="13" spans="1:11" s="2" customFormat="1" ht="15" customHeight="1" x14ac:dyDescent="0.25">
      <c r="A13" s="43" t="s">
        <v>17</v>
      </c>
      <c r="B13" s="30"/>
      <c r="C13" s="30"/>
      <c r="D13" s="33"/>
    </row>
    <row r="14" spans="1:11" s="2" customFormat="1" ht="14.25" customHeight="1" x14ac:dyDescent="0.25">
      <c r="A14" s="20" t="s">
        <v>1</v>
      </c>
      <c r="B14" s="31">
        <f>SUM(B15:B19)</f>
        <v>905</v>
      </c>
      <c r="C14" s="31">
        <f>SUM(C15:C19)</f>
        <v>676</v>
      </c>
      <c r="D14" s="34">
        <f t="shared" ref="D14:D28" si="0">B14-C14</f>
        <v>229</v>
      </c>
      <c r="G14" s="35"/>
      <c r="H14" s="35"/>
      <c r="I14" s="35"/>
      <c r="J14" s="35"/>
      <c r="K14" s="35"/>
    </row>
    <row r="15" spans="1:11" s="2" customFormat="1" ht="14.25" customHeight="1" x14ac:dyDescent="0.25">
      <c r="A15" s="21" t="s">
        <v>45</v>
      </c>
      <c r="B15" s="31">
        <v>164</v>
      </c>
      <c r="C15" s="31">
        <v>138</v>
      </c>
      <c r="D15" s="34">
        <f t="shared" si="0"/>
        <v>26</v>
      </c>
      <c r="G15" s="36"/>
      <c r="H15" s="36"/>
      <c r="I15" s="35"/>
      <c r="J15" s="35"/>
      <c r="K15" s="37"/>
    </row>
    <row r="16" spans="1:11" s="2" customFormat="1" ht="14.25" customHeight="1" x14ac:dyDescent="0.25">
      <c r="A16" s="21" t="s">
        <v>46</v>
      </c>
      <c r="B16" s="31">
        <v>149</v>
      </c>
      <c r="C16" s="31">
        <v>141</v>
      </c>
      <c r="D16" s="34">
        <f t="shared" si="0"/>
        <v>8</v>
      </c>
      <c r="G16" s="36"/>
      <c r="H16" s="36"/>
      <c r="I16" s="35"/>
      <c r="J16" s="35"/>
      <c r="K16" s="37"/>
    </row>
    <row r="17" spans="1:11" s="2" customFormat="1" ht="14.25" customHeight="1" x14ac:dyDescent="0.25">
      <c r="A17" s="21" t="s">
        <v>47</v>
      </c>
      <c r="B17" s="31">
        <v>133</v>
      </c>
      <c r="C17" s="31">
        <v>141</v>
      </c>
      <c r="D17" s="34">
        <f t="shared" si="0"/>
        <v>-8</v>
      </c>
      <c r="G17" s="36"/>
      <c r="H17" s="36"/>
      <c r="I17" s="35"/>
      <c r="J17" s="35"/>
      <c r="K17" s="37"/>
    </row>
    <row r="18" spans="1:11" s="2" customFormat="1" ht="14.25" customHeight="1" x14ac:dyDescent="0.25">
      <c r="A18" s="21" t="s">
        <v>48</v>
      </c>
      <c r="B18" s="31">
        <v>273</v>
      </c>
      <c r="C18" s="31">
        <v>120</v>
      </c>
      <c r="D18" s="34">
        <f t="shared" si="0"/>
        <v>153</v>
      </c>
      <c r="G18" s="36"/>
      <c r="H18" s="36"/>
      <c r="I18" s="35"/>
      <c r="J18" s="35"/>
      <c r="K18" s="37"/>
    </row>
    <row r="19" spans="1:11" s="2" customFormat="1" ht="14.25" customHeight="1" x14ac:dyDescent="0.25">
      <c r="A19" s="21" t="s">
        <v>49</v>
      </c>
      <c r="B19" s="31">
        <v>186</v>
      </c>
      <c r="C19" s="31">
        <v>136</v>
      </c>
      <c r="D19" s="34">
        <f t="shared" si="0"/>
        <v>50</v>
      </c>
      <c r="G19" s="36"/>
      <c r="H19" s="36"/>
      <c r="I19" s="35"/>
      <c r="J19" s="35"/>
      <c r="K19" s="37"/>
    </row>
    <row r="20" spans="1:11" s="2" customFormat="1" ht="14.25" customHeight="1" x14ac:dyDescent="0.25">
      <c r="A20" s="22" t="s">
        <v>2</v>
      </c>
      <c r="B20" s="31">
        <v>156</v>
      </c>
      <c r="C20" s="31">
        <v>121</v>
      </c>
      <c r="D20" s="34">
        <f t="shared" si="0"/>
        <v>35</v>
      </c>
      <c r="G20" s="35"/>
      <c r="H20" s="35"/>
      <c r="I20" s="35"/>
      <c r="J20" s="35"/>
      <c r="K20" s="35"/>
    </row>
    <row r="21" spans="1:11" s="18" customFormat="1" ht="14.25" customHeight="1" x14ac:dyDescent="0.25">
      <c r="A21" s="20" t="s">
        <v>3</v>
      </c>
      <c r="B21" s="31">
        <v>96</v>
      </c>
      <c r="C21" s="31">
        <v>122</v>
      </c>
      <c r="D21" s="34">
        <f t="shared" si="0"/>
        <v>-26</v>
      </c>
      <c r="G21" s="38"/>
      <c r="H21" s="38"/>
      <c r="I21" s="38"/>
      <c r="J21" s="38"/>
      <c r="K21" s="38"/>
    </row>
    <row r="22" spans="1:11" s="2" customFormat="1" ht="14.25" customHeight="1" x14ac:dyDescent="0.25">
      <c r="A22" s="22" t="s">
        <v>4</v>
      </c>
      <c r="B22" s="31">
        <v>36</v>
      </c>
      <c r="C22" s="31">
        <v>55</v>
      </c>
      <c r="D22" s="34">
        <f t="shared" si="0"/>
        <v>-19</v>
      </c>
      <c r="G22" s="35"/>
      <c r="H22" s="35"/>
      <c r="I22" s="35"/>
      <c r="J22" s="35"/>
      <c r="K22" s="35"/>
    </row>
    <row r="23" spans="1:11" s="2" customFormat="1" ht="14.25" customHeight="1" x14ac:dyDescent="0.25">
      <c r="A23" s="22" t="s">
        <v>5</v>
      </c>
      <c r="B23" s="31">
        <v>57</v>
      </c>
      <c r="C23" s="31">
        <v>81</v>
      </c>
      <c r="D23" s="34">
        <f t="shared" si="0"/>
        <v>-24</v>
      </c>
    </row>
    <row r="24" spans="1:11" s="2" customFormat="1" ht="14.25" customHeight="1" x14ac:dyDescent="0.25">
      <c r="A24" s="23" t="s">
        <v>18</v>
      </c>
      <c r="B24" s="31"/>
      <c r="C24" s="31"/>
      <c r="D24" s="34"/>
    </row>
    <row r="25" spans="1:11" s="2" customFormat="1" ht="14.25" customHeight="1" x14ac:dyDescent="0.25">
      <c r="A25" s="22" t="s">
        <v>19</v>
      </c>
      <c r="B25" s="31">
        <v>20</v>
      </c>
      <c r="C25" s="31">
        <v>38</v>
      </c>
      <c r="D25" s="34">
        <f t="shared" si="0"/>
        <v>-18</v>
      </c>
    </row>
    <row r="26" spans="1:11" s="2" customFormat="1" ht="14.25" customHeight="1" x14ac:dyDescent="0.25">
      <c r="A26" s="22" t="s">
        <v>20</v>
      </c>
      <c r="B26" s="31">
        <v>53</v>
      </c>
      <c r="C26" s="31">
        <v>84</v>
      </c>
      <c r="D26" s="34">
        <f t="shared" si="0"/>
        <v>-31</v>
      </c>
    </row>
    <row r="27" spans="1:11" s="2" customFormat="1" ht="14.25" customHeight="1" x14ac:dyDescent="0.25">
      <c r="A27" s="22" t="s">
        <v>21</v>
      </c>
      <c r="B27" s="31">
        <v>17</v>
      </c>
      <c r="C27" s="31">
        <v>40</v>
      </c>
      <c r="D27" s="34">
        <f t="shared" si="0"/>
        <v>-23</v>
      </c>
    </row>
    <row r="28" spans="1:11" s="2" customFormat="1" ht="14.25" customHeight="1" x14ac:dyDescent="0.25">
      <c r="A28" s="22" t="s">
        <v>22</v>
      </c>
      <c r="B28" s="31">
        <v>86</v>
      </c>
      <c r="C28" s="31">
        <v>75</v>
      </c>
      <c r="D28" s="34">
        <f t="shared" si="0"/>
        <v>11</v>
      </c>
    </row>
    <row r="29" spans="1:11" s="2" customFormat="1" ht="14.25" customHeight="1" x14ac:dyDescent="0.25">
      <c r="A29" s="22" t="s">
        <v>23</v>
      </c>
      <c r="B29" s="31">
        <v>38</v>
      </c>
      <c r="C29" s="31">
        <v>59</v>
      </c>
      <c r="D29" s="34">
        <f t="shared" ref="D29:D34" si="1">B29-C29</f>
        <v>-21</v>
      </c>
    </row>
    <row r="30" spans="1:11" s="18" customFormat="1" ht="14.25" customHeight="1" x14ac:dyDescent="0.25">
      <c r="A30" s="20" t="s">
        <v>24</v>
      </c>
      <c r="B30" s="31">
        <v>15</v>
      </c>
      <c r="C30" s="31">
        <v>21</v>
      </c>
      <c r="D30" s="34">
        <f t="shared" si="1"/>
        <v>-6</v>
      </c>
    </row>
    <row r="31" spans="1:11" s="2" customFormat="1" ht="14.25" customHeight="1" x14ac:dyDescent="0.25">
      <c r="A31" s="22" t="s">
        <v>25</v>
      </c>
      <c r="B31" s="31">
        <v>8</v>
      </c>
      <c r="C31" s="31">
        <v>28</v>
      </c>
      <c r="D31" s="34">
        <f t="shared" si="1"/>
        <v>-20</v>
      </c>
    </row>
    <row r="32" spans="1:11" s="2" customFormat="1" ht="14.25" customHeight="1" x14ac:dyDescent="0.25">
      <c r="A32" s="22" t="s">
        <v>26</v>
      </c>
      <c r="B32" s="31">
        <v>297</v>
      </c>
      <c r="C32" s="31">
        <v>203</v>
      </c>
      <c r="D32" s="34">
        <f t="shared" si="1"/>
        <v>94</v>
      </c>
    </row>
    <row r="33" spans="1:4" s="2" customFormat="1" ht="14.25" customHeight="1" x14ac:dyDescent="0.25">
      <c r="A33" s="22" t="s">
        <v>27</v>
      </c>
      <c r="B33" s="31">
        <v>44</v>
      </c>
      <c r="C33" s="31">
        <v>76</v>
      </c>
      <c r="D33" s="34">
        <f t="shared" si="1"/>
        <v>-32</v>
      </c>
    </row>
    <row r="34" spans="1:4" s="2" customFormat="1" ht="14.25" customHeight="1" x14ac:dyDescent="0.25">
      <c r="A34" s="22" t="s">
        <v>28</v>
      </c>
      <c r="B34" s="31">
        <f>SUM(B35:B36)</f>
        <v>49</v>
      </c>
      <c r="C34" s="31">
        <f>SUM(C35:C36)</f>
        <v>35</v>
      </c>
      <c r="D34" s="34">
        <f t="shared" si="1"/>
        <v>14</v>
      </c>
    </row>
    <row r="35" spans="1:4" s="2" customFormat="1" ht="14.25" customHeight="1" x14ac:dyDescent="0.25">
      <c r="A35" s="21" t="s">
        <v>12</v>
      </c>
      <c r="B35" s="31">
        <v>27</v>
      </c>
      <c r="C35" s="31">
        <v>18</v>
      </c>
      <c r="D35" s="34">
        <f t="shared" ref="D35:D47" si="2">B35-C35</f>
        <v>9</v>
      </c>
    </row>
    <row r="36" spans="1:4" s="2" customFormat="1" ht="14.25" customHeight="1" x14ac:dyDescent="0.25">
      <c r="A36" s="21" t="s">
        <v>11</v>
      </c>
      <c r="B36" s="31">
        <v>22</v>
      </c>
      <c r="C36" s="31">
        <v>17</v>
      </c>
      <c r="D36" s="34">
        <f t="shared" si="2"/>
        <v>5</v>
      </c>
    </row>
    <row r="37" spans="1:4" s="2" customFormat="1" ht="14.25" customHeight="1" x14ac:dyDescent="0.25">
      <c r="A37" s="20" t="s">
        <v>29</v>
      </c>
      <c r="B37" s="31">
        <v>4</v>
      </c>
      <c r="C37" s="31">
        <v>19</v>
      </c>
      <c r="D37" s="34">
        <f t="shared" si="2"/>
        <v>-15</v>
      </c>
    </row>
    <row r="38" spans="1:4" s="2" customFormat="1" ht="14.25" customHeight="1" x14ac:dyDescent="0.25">
      <c r="A38" s="22" t="s">
        <v>30</v>
      </c>
      <c r="B38" s="31">
        <v>37</v>
      </c>
      <c r="C38" s="31">
        <v>54</v>
      </c>
      <c r="D38" s="34">
        <f t="shared" si="2"/>
        <v>-17</v>
      </c>
    </row>
    <row r="39" spans="1:4" s="2" customFormat="1" ht="14.25" customHeight="1" x14ac:dyDescent="0.25">
      <c r="A39" s="20" t="s">
        <v>31</v>
      </c>
      <c r="B39" s="31">
        <v>36</v>
      </c>
      <c r="C39" s="31">
        <v>71</v>
      </c>
      <c r="D39" s="34">
        <f t="shared" si="2"/>
        <v>-35</v>
      </c>
    </row>
    <row r="40" spans="1:4" s="2" customFormat="1" ht="14.25" customHeight="1" x14ac:dyDescent="0.25">
      <c r="A40" s="22" t="s">
        <v>32</v>
      </c>
      <c r="B40" s="31">
        <v>1</v>
      </c>
      <c r="C40" s="31">
        <v>13</v>
      </c>
      <c r="D40" s="34">
        <f t="shared" si="2"/>
        <v>-12</v>
      </c>
    </row>
    <row r="41" spans="1:4" s="2" customFormat="1" ht="14.25" customHeight="1" x14ac:dyDescent="0.25">
      <c r="A41" s="22" t="s">
        <v>33</v>
      </c>
      <c r="B41" s="31">
        <v>17</v>
      </c>
      <c r="C41" s="31">
        <v>32</v>
      </c>
      <c r="D41" s="34">
        <f t="shared" si="2"/>
        <v>-15</v>
      </c>
    </row>
    <row r="42" spans="1:4" s="2" customFormat="1" ht="14.25" customHeight="1" x14ac:dyDescent="0.25">
      <c r="A42" s="22" t="s">
        <v>34</v>
      </c>
      <c r="B42" s="31">
        <v>60</v>
      </c>
      <c r="C42" s="31">
        <v>71</v>
      </c>
      <c r="D42" s="34">
        <f t="shared" si="2"/>
        <v>-11</v>
      </c>
    </row>
    <row r="43" spans="1:4" s="2" customFormat="1" ht="14.25" customHeight="1" x14ac:dyDescent="0.25">
      <c r="A43" s="22" t="s">
        <v>35</v>
      </c>
      <c r="B43" s="31">
        <v>30</v>
      </c>
      <c r="C43" s="31">
        <v>49</v>
      </c>
      <c r="D43" s="34">
        <f t="shared" si="2"/>
        <v>-19</v>
      </c>
    </row>
    <row r="44" spans="1:4" s="2" customFormat="1" ht="14.25" customHeight="1" x14ac:dyDescent="0.25">
      <c r="A44" s="22" t="s">
        <v>36</v>
      </c>
      <c r="B44" s="31">
        <v>22</v>
      </c>
      <c r="C44" s="31">
        <v>32</v>
      </c>
      <c r="D44" s="34">
        <f t="shared" si="2"/>
        <v>-10</v>
      </c>
    </row>
    <row r="45" spans="1:4" s="2" customFormat="1" ht="14.25" customHeight="1" x14ac:dyDescent="0.25">
      <c r="A45" s="22" t="s">
        <v>37</v>
      </c>
      <c r="B45" s="31">
        <v>15</v>
      </c>
      <c r="C45" s="31">
        <v>39</v>
      </c>
      <c r="D45" s="34">
        <f t="shared" si="2"/>
        <v>-24</v>
      </c>
    </row>
    <row r="46" spans="1:4" s="2" customFormat="1" ht="14.25" customHeight="1" x14ac:dyDescent="0.25">
      <c r="A46" s="20" t="s">
        <v>38</v>
      </c>
      <c r="B46" s="31">
        <v>23</v>
      </c>
      <c r="C46" s="31">
        <v>37</v>
      </c>
      <c r="D46" s="34">
        <f t="shared" si="2"/>
        <v>-14</v>
      </c>
    </row>
    <row r="47" spans="1:4" s="2" customFormat="1" ht="14.25" customHeight="1" x14ac:dyDescent="0.25">
      <c r="A47" s="22" t="s">
        <v>39</v>
      </c>
      <c r="B47" s="31">
        <v>41</v>
      </c>
      <c r="C47" s="31">
        <v>57</v>
      </c>
      <c r="D47" s="34">
        <f t="shared" si="2"/>
        <v>-16</v>
      </c>
    </row>
    <row r="48" spans="1:4" s="18" customFormat="1" ht="14.25" customHeight="1" x14ac:dyDescent="0.25">
      <c r="A48" s="20" t="s">
        <v>40</v>
      </c>
      <c r="B48" s="31">
        <v>33</v>
      </c>
      <c r="C48" s="31">
        <v>59</v>
      </c>
      <c r="D48" s="34">
        <f>B48-C48</f>
        <v>-26</v>
      </c>
    </row>
    <row r="49" spans="1:5" s="2" customFormat="1" ht="14.25" customHeight="1" x14ac:dyDescent="0.25">
      <c r="A49" s="22" t="s">
        <v>41</v>
      </c>
      <c r="B49" s="31">
        <v>3</v>
      </c>
      <c r="C49" s="31">
        <v>11</v>
      </c>
      <c r="D49" s="34">
        <f>B49-C49</f>
        <v>-8</v>
      </c>
    </row>
    <row r="50" spans="1:5" s="2" customFormat="1" ht="14.25" customHeight="1" x14ac:dyDescent="0.25">
      <c r="A50" s="22" t="s">
        <v>50</v>
      </c>
      <c r="B50" s="31">
        <v>19</v>
      </c>
      <c r="C50" s="31">
        <v>34</v>
      </c>
      <c r="D50" s="34">
        <f>B50-C50</f>
        <v>-15</v>
      </c>
    </row>
    <row r="51" spans="1:5" s="2" customFormat="1" ht="14.25" customHeight="1" x14ac:dyDescent="0.25">
      <c r="A51" s="22" t="s">
        <v>42</v>
      </c>
      <c r="B51" s="31">
        <v>7</v>
      </c>
      <c r="C51" s="31">
        <v>23</v>
      </c>
      <c r="D51" s="34">
        <f>B51-C51</f>
        <v>-16</v>
      </c>
    </row>
    <row r="52" spans="1:5" s="13" customFormat="1" ht="16.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69</v>
      </c>
      <c r="E53" s="17"/>
    </row>
    <row r="54" spans="1:5" s="48" customFormat="1" ht="14.25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43917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E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9"/>
  <sheetViews>
    <sheetView zoomScaleNormal="100" workbookViewId="0">
      <selection activeCell="A17" sqref="A17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65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28974</v>
      </c>
      <c r="C10" s="29">
        <f>C14+C20+C21+C22+C23+C25+C26+C27+C28+C29+C30+C31+C32+C33+C34+C37+C38+C39+C40+C41+C42+C43+C44+C45+C46+C47+C48+C49+C50+C51</f>
        <v>29186</v>
      </c>
      <c r="D10" s="33">
        <f>D14+D20+D21+D22+D23+D25+D26+D27+D28+D29+D30+D31+D32+D33+D34+D37+D38+D39+D40+D41+D42+D43+D44+D45+D46+D47+D48+D49+D50+D51</f>
        <v>-212</v>
      </c>
    </row>
    <row r="11" spans="1:4" s="2" customFormat="1" ht="15" customHeight="1" x14ac:dyDescent="0.2">
      <c r="A11" s="24" t="s">
        <v>15</v>
      </c>
      <c r="B11" s="30">
        <f>B14+B20+B21+B22+B23+B35</f>
        <v>16275</v>
      </c>
      <c r="C11" s="30">
        <f>C14+C20+C21+C22+C23+C35</f>
        <v>15888</v>
      </c>
      <c r="D11" s="33">
        <f>D14+D20+D21+D22+D23+D35</f>
        <v>387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12699</v>
      </c>
      <c r="C12" s="30">
        <f>C25+C26+C27+C28+C29+C30+C31+C32+C33+C36+C37+C38+C39+C40+C41+C42+C43+C44+C45+C46+C47+C48+C49+C50+C51</f>
        <v>13298</v>
      </c>
      <c r="D12" s="33">
        <f>D25+D26+D27+D28+D29+D30+D31+D32+D33+D36+D37+D38+D39+D40+D41+D42+D43+D44+D45+D46+D47+D48+D49+D50+D51</f>
        <v>-599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10246</v>
      </c>
      <c r="C14" s="31">
        <f>SUM(C15:C19)</f>
        <v>10163</v>
      </c>
      <c r="D14" s="34">
        <f>SUM(D15:D19)</f>
        <v>83</v>
      </c>
    </row>
    <row r="15" spans="1:4" s="2" customFormat="1" ht="14.25" customHeight="1" x14ac:dyDescent="0.25">
      <c r="A15" s="21" t="s">
        <v>45</v>
      </c>
      <c r="B15" s="31">
        <v>3189</v>
      </c>
      <c r="C15" s="31">
        <v>3479</v>
      </c>
      <c r="D15" s="34">
        <f t="shared" ref="D15:D23" si="0">B15-C15</f>
        <v>-290</v>
      </c>
    </row>
    <row r="16" spans="1:4" s="2" customFormat="1" ht="14.25" customHeight="1" x14ac:dyDescent="0.25">
      <c r="A16" s="21" t="s">
        <v>46</v>
      </c>
      <c r="B16" s="31">
        <v>1470</v>
      </c>
      <c r="C16" s="31">
        <v>1913</v>
      </c>
      <c r="D16" s="34">
        <f t="shared" si="0"/>
        <v>-443</v>
      </c>
    </row>
    <row r="17" spans="1:4" s="2" customFormat="1" ht="14.25" customHeight="1" x14ac:dyDescent="0.25">
      <c r="A17" s="21" t="s">
        <v>47</v>
      </c>
      <c r="B17" s="31">
        <v>2140</v>
      </c>
      <c r="C17" s="31">
        <v>1842</v>
      </c>
      <c r="D17" s="34">
        <f t="shared" si="0"/>
        <v>298</v>
      </c>
    </row>
    <row r="18" spans="1:4" s="2" customFormat="1" ht="14.25" customHeight="1" x14ac:dyDescent="0.25">
      <c r="A18" s="21" t="s">
        <v>48</v>
      </c>
      <c r="B18" s="31">
        <v>2031</v>
      </c>
      <c r="C18" s="31">
        <v>1224</v>
      </c>
      <c r="D18" s="34">
        <f t="shared" si="0"/>
        <v>807</v>
      </c>
    </row>
    <row r="19" spans="1:4" s="2" customFormat="1" ht="14.25" customHeight="1" x14ac:dyDescent="0.25">
      <c r="A19" s="21" t="s">
        <v>49</v>
      </c>
      <c r="B19" s="31">
        <v>1416</v>
      </c>
      <c r="C19" s="31">
        <v>1705</v>
      </c>
      <c r="D19" s="34">
        <f t="shared" si="0"/>
        <v>-289</v>
      </c>
    </row>
    <row r="20" spans="1:4" s="2" customFormat="1" ht="14.25" customHeight="1" x14ac:dyDescent="0.25">
      <c r="A20" s="22" t="s">
        <v>2</v>
      </c>
      <c r="B20" s="31">
        <v>1778</v>
      </c>
      <c r="C20" s="31">
        <v>1622</v>
      </c>
      <c r="D20" s="34">
        <f t="shared" si="0"/>
        <v>156</v>
      </c>
    </row>
    <row r="21" spans="1:4" s="18" customFormat="1" ht="14.25" customHeight="1" x14ac:dyDescent="0.25">
      <c r="A21" s="20" t="s">
        <v>3</v>
      </c>
      <c r="B21" s="31">
        <v>2054</v>
      </c>
      <c r="C21" s="31">
        <v>1773</v>
      </c>
      <c r="D21" s="34">
        <f t="shared" si="0"/>
        <v>281</v>
      </c>
    </row>
    <row r="22" spans="1:4" s="2" customFormat="1" ht="14.25" customHeight="1" x14ac:dyDescent="0.25">
      <c r="A22" s="22" t="s">
        <v>4</v>
      </c>
      <c r="B22" s="31">
        <v>701</v>
      </c>
      <c r="C22" s="31">
        <v>760</v>
      </c>
      <c r="D22" s="34">
        <f t="shared" si="0"/>
        <v>-59</v>
      </c>
    </row>
    <row r="23" spans="1:4" s="2" customFormat="1" ht="14.25" customHeight="1" x14ac:dyDescent="0.25">
      <c r="A23" s="22" t="s">
        <v>5</v>
      </c>
      <c r="B23" s="31">
        <v>1183</v>
      </c>
      <c r="C23" s="31">
        <v>1291</v>
      </c>
      <c r="D23" s="34">
        <f t="shared" si="0"/>
        <v>-108</v>
      </c>
    </row>
    <row r="24" spans="1:4" s="2" customFormat="1" ht="14.25" customHeight="1" x14ac:dyDescent="0.25">
      <c r="A24" s="23" t="s">
        <v>18</v>
      </c>
      <c r="B24" s="31"/>
      <c r="C24" s="31"/>
      <c r="D24" s="34"/>
    </row>
    <row r="25" spans="1:4" s="2" customFormat="1" ht="14.25" customHeight="1" x14ac:dyDescent="0.25">
      <c r="A25" s="22" t="s">
        <v>19</v>
      </c>
      <c r="B25" s="31">
        <v>368</v>
      </c>
      <c r="C25" s="31">
        <v>460</v>
      </c>
      <c r="D25" s="34">
        <f t="shared" ref="D25:D34" si="1">B25-C25</f>
        <v>-92</v>
      </c>
    </row>
    <row r="26" spans="1:4" s="2" customFormat="1" ht="14.25" customHeight="1" x14ac:dyDescent="0.25">
      <c r="A26" s="22" t="s">
        <v>20</v>
      </c>
      <c r="B26" s="31">
        <v>708</v>
      </c>
      <c r="C26" s="31">
        <v>883</v>
      </c>
      <c r="D26" s="34">
        <f t="shared" si="1"/>
        <v>-175</v>
      </c>
    </row>
    <row r="27" spans="1:4" s="2" customFormat="1" ht="14.25" customHeight="1" x14ac:dyDescent="0.25">
      <c r="A27" s="22" t="s">
        <v>21</v>
      </c>
      <c r="B27" s="31">
        <v>472</v>
      </c>
      <c r="C27" s="31">
        <v>429</v>
      </c>
      <c r="D27" s="34">
        <f t="shared" si="1"/>
        <v>43</v>
      </c>
    </row>
    <row r="28" spans="1:4" s="2" customFormat="1" ht="14.25" customHeight="1" x14ac:dyDescent="0.25">
      <c r="A28" s="22" t="s">
        <v>22</v>
      </c>
      <c r="B28" s="31">
        <v>1101</v>
      </c>
      <c r="C28" s="31">
        <v>844</v>
      </c>
      <c r="D28" s="34">
        <f t="shared" si="1"/>
        <v>257</v>
      </c>
    </row>
    <row r="29" spans="1:4" s="2" customFormat="1" ht="14.25" customHeight="1" x14ac:dyDescent="0.25">
      <c r="A29" s="22" t="s">
        <v>23</v>
      </c>
      <c r="B29" s="31">
        <v>444</v>
      </c>
      <c r="C29" s="31">
        <v>526</v>
      </c>
      <c r="D29" s="34">
        <f t="shared" si="1"/>
        <v>-82</v>
      </c>
    </row>
    <row r="30" spans="1:4" s="18" customFormat="1" ht="14.25" customHeight="1" x14ac:dyDescent="0.25">
      <c r="A30" s="20" t="s">
        <v>24</v>
      </c>
      <c r="B30" s="31">
        <v>202</v>
      </c>
      <c r="C30" s="31">
        <v>206</v>
      </c>
      <c r="D30" s="34">
        <f t="shared" si="1"/>
        <v>-4</v>
      </c>
    </row>
    <row r="31" spans="1:4" s="2" customFormat="1" ht="14.25" customHeight="1" x14ac:dyDescent="0.25">
      <c r="A31" s="22" t="s">
        <v>25</v>
      </c>
      <c r="B31" s="31">
        <v>272</v>
      </c>
      <c r="C31" s="31">
        <v>292</v>
      </c>
      <c r="D31" s="34">
        <f t="shared" si="1"/>
        <v>-20</v>
      </c>
    </row>
    <row r="32" spans="1:4" s="2" customFormat="1" ht="14.25" customHeight="1" x14ac:dyDescent="0.25">
      <c r="A32" s="22" t="s">
        <v>26</v>
      </c>
      <c r="B32" s="31">
        <v>2769</v>
      </c>
      <c r="C32" s="31">
        <v>1789</v>
      </c>
      <c r="D32" s="34">
        <f t="shared" si="1"/>
        <v>980</v>
      </c>
    </row>
    <row r="33" spans="1:4" s="2" customFormat="1" ht="14.25" customHeight="1" x14ac:dyDescent="0.25">
      <c r="A33" s="22" t="s">
        <v>27</v>
      </c>
      <c r="B33" s="31">
        <v>662</v>
      </c>
      <c r="C33" s="31">
        <v>795</v>
      </c>
      <c r="D33" s="34">
        <f t="shared" si="1"/>
        <v>-133</v>
      </c>
    </row>
    <row r="34" spans="1:4" s="2" customFormat="1" ht="14.25" customHeight="1" x14ac:dyDescent="0.25">
      <c r="A34" s="22" t="s">
        <v>28</v>
      </c>
      <c r="B34" s="31">
        <f>SUM(B35:B36)</f>
        <v>480</v>
      </c>
      <c r="C34" s="31">
        <f>SUM(C35:C36)</f>
        <v>476</v>
      </c>
      <c r="D34" s="34">
        <f t="shared" si="1"/>
        <v>4</v>
      </c>
    </row>
    <row r="35" spans="1:4" s="2" customFormat="1" ht="14.25" customHeight="1" x14ac:dyDescent="0.25">
      <c r="A35" s="21" t="s">
        <v>12</v>
      </c>
      <c r="B35" s="31">
        <v>313</v>
      </c>
      <c r="C35" s="31">
        <v>279</v>
      </c>
      <c r="D35" s="34">
        <f t="shared" ref="D35:D51" si="2">B35-C35</f>
        <v>34</v>
      </c>
    </row>
    <row r="36" spans="1:4" s="2" customFormat="1" ht="14.25" customHeight="1" x14ac:dyDescent="0.25">
      <c r="A36" s="21" t="s">
        <v>11</v>
      </c>
      <c r="B36" s="31">
        <v>167</v>
      </c>
      <c r="C36" s="31">
        <v>197</v>
      </c>
      <c r="D36" s="34">
        <f t="shared" si="2"/>
        <v>-30</v>
      </c>
    </row>
    <row r="37" spans="1:4" s="2" customFormat="1" ht="14.25" customHeight="1" x14ac:dyDescent="0.25">
      <c r="A37" s="20" t="s">
        <v>29</v>
      </c>
      <c r="B37" s="31">
        <v>113</v>
      </c>
      <c r="C37" s="31">
        <v>196</v>
      </c>
      <c r="D37" s="34">
        <f t="shared" si="2"/>
        <v>-83</v>
      </c>
    </row>
    <row r="38" spans="1:4" s="2" customFormat="1" ht="14.25" customHeight="1" x14ac:dyDescent="0.25">
      <c r="A38" s="22" t="s">
        <v>30</v>
      </c>
      <c r="B38" s="31">
        <v>501</v>
      </c>
      <c r="C38" s="31">
        <v>568</v>
      </c>
      <c r="D38" s="34">
        <f t="shared" si="2"/>
        <v>-67</v>
      </c>
    </row>
    <row r="39" spans="1:4" s="2" customFormat="1" ht="14.25" customHeight="1" x14ac:dyDescent="0.25">
      <c r="A39" s="20" t="s">
        <v>31</v>
      </c>
      <c r="B39" s="31">
        <v>433</v>
      </c>
      <c r="C39" s="31">
        <v>615</v>
      </c>
      <c r="D39" s="34">
        <f t="shared" si="2"/>
        <v>-182</v>
      </c>
    </row>
    <row r="40" spans="1:4" s="2" customFormat="1" ht="14.25" customHeight="1" x14ac:dyDescent="0.25">
      <c r="A40" s="22" t="s">
        <v>32</v>
      </c>
      <c r="B40" s="31">
        <v>222</v>
      </c>
      <c r="C40" s="31">
        <v>265</v>
      </c>
      <c r="D40" s="34">
        <f t="shared" si="2"/>
        <v>-43</v>
      </c>
    </row>
    <row r="41" spans="1:4" s="2" customFormat="1" ht="14.25" customHeight="1" x14ac:dyDescent="0.25">
      <c r="A41" s="22" t="s">
        <v>33</v>
      </c>
      <c r="B41" s="31">
        <v>244</v>
      </c>
      <c r="C41" s="31">
        <v>337</v>
      </c>
      <c r="D41" s="34">
        <f t="shared" si="2"/>
        <v>-93</v>
      </c>
    </row>
    <row r="42" spans="1:4" s="2" customFormat="1" ht="14.25" customHeight="1" x14ac:dyDescent="0.25">
      <c r="A42" s="22" t="s">
        <v>34</v>
      </c>
      <c r="B42" s="31">
        <v>760</v>
      </c>
      <c r="C42" s="31">
        <v>782</v>
      </c>
      <c r="D42" s="34">
        <f t="shared" si="2"/>
        <v>-22</v>
      </c>
    </row>
    <row r="43" spans="1:4" s="2" customFormat="1" ht="14.25" customHeight="1" x14ac:dyDescent="0.25">
      <c r="A43" s="22" t="s">
        <v>35</v>
      </c>
      <c r="B43" s="31">
        <v>393</v>
      </c>
      <c r="C43" s="31">
        <v>531</v>
      </c>
      <c r="D43" s="34">
        <f t="shared" si="2"/>
        <v>-138</v>
      </c>
    </row>
    <row r="44" spans="1:4" s="2" customFormat="1" ht="14.25" customHeight="1" x14ac:dyDescent="0.25">
      <c r="A44" s="22" t="s">
        <v>36</v>
      </c>
      <c r="B44" s="31">
        <v>322</v>
      </c>
      <c r="C44" s="31">
        <v>405</v>
      </c>
      <c r="D44" s="34">
        <f t="shared" si="2"/>
        <v>-83</v>
      </c>
    </row>
    <row r="45" spans="1:4" s="2" customFormat="1" ht="14.25" customHeight="1" x14ac:dyDescent="0.25">
      <c r="A45" s="22" t="s">
        <v>37</v>
      </c>
      <c r="B45" s="31">
        <v>224</v>
      </c>
      <c r="C45" s="31">
        <v>311</v>
      </c>
      <c r="D45" s="34">
        <f t="shared" si="2"/>
        <v>-87</v>
      </c>
    </row>
    <row r="46" spans="1:4" s="2" customFormat="1" ht="14.25" customHeight="1" x14ac:dyDescent="0.25">
      <c r="A46" s="20" t="s">
        <v>38</v>
      </c>
      <c r="B46" s="31">
        <v>217</v>
      </c>
      <c r="C46" s="31">
        <v>369</v>
      </c>
      <c r="D46" s="34">
        <f t="shared" si="2"/>
        <v>-152</v>
      </c>
    </row>
    <row r="47" spans="1:4" s="2" customFormat="1" ht="14.25" customHeight="1" x14ac:dyDescent="0.25">
      <c r="A47" s="22" t="s">
        <v>39</v>
      </c>
      <c r="B47" s="31">
        <v>748</v>
      </c>
      <c r="C47" s="31">
        <v>829</v>
      </c>
      <c r="D47" s="34">
        <f t="shared" si="2"/>
        <v>-81</v>
      </c>
    </row>
    <row r="48" spans="1:4" s="18" customFormat="1" ht="14.25" customHeight="1" x14ac:dyDescent="0.25">
      <c r="A48" s="20" t="s">
        <v>40</v>
      </c>
      <c r="B48" s="31">
        <v>513</v>
      </c>
      <c r="C48" s="31">
        <v>605</v>
      </c>
      <c r="D48" s="34">
        <f t="shared" si="2"/>
        <v>-92</v>
      </c>
    </row>
    <row r="49" spans="1:5" s="2" customFormat="1" ht="14.25" customHeight="1" x14ac:dyDescent="0.25">
      <c r="A49" s="22" t="s">
        <v>41</v>
      </c>
      <c r="B49" s="31">
        <v>209</v>
      </c>
      <c r="C49" s="31">
        <v>255</v>
      </c>
      <c r="D49" s="34">
        <f t="shared" si="2"/>
        <v>-46</v>
      </c>
    </row>
    <row r="50" spans="1:5" s="2" customFormat="1" ht="14.25" customHeight="1" x14ac:dyDescent="0.25">
      <c r="A50" s="22" t="s">
        <v>50</v>
      </c>
      <c r="B50" s="31">
        <v>346</v>
      </c>
      <c r="C50" s="31">
        <v>394</v>
      </c>
      <c r="D50" s="34">
        <f t="shared" si="2"/>
        <v>-48</v>
      </c>
    </row>
    <row r="51" spans="1:5" s="2" customFormat="1" ht="14.25" customHeight="1" x14ac:dyDescent="0.25">
      <c r="A51" s="22" t="s">
        <v>42</v>
      </c>
      <c r="B51" s="31">
        <v>289</v>
      </c>
      <c r="C51" s="31">
        <v>415</v>
      </c>
      <c r="D51" s="34">
        <f t="shared" si="2"/>
        <v>-126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69</v>
      </c>
      <c r="E53" s="17"/>
    </row>
    <row r="54" spans="1:5" s="48" customFormat="1" ht="18.75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44165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9"/>
  <sheetViews>
    <sheetView workbookViewId="0">
      <selection activeCell="C38" sqref="C38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66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32377</v>
      </c>
      <c r="C10" s="29">
        <f>C14+C20+C21+C22+C23+C25+C26+C27+C28+C29+C30+C31+C32+C33+C34+C37+C38+C39+C40+C41+C42+C43+C44+C45+C46+C47+C48+C49+C50+C51</f>
        <v>32892</v>
      </c>
      <c r="D10" s="33">
        <f>D14+D20+D21+D22+D23+D25+D26+D27+D28+D29+D30+D31+D32+D33+D34+D37+D38+D39+D40+D41+D42+D43+D44+D45+D46+D47+D48+D49+D50+D51</f>
        <v>-515</v>
      </c>
    </row>
    <row r="11" spans="1:4" s="2" customFormat="1" ht="15" customHeight="1" x14ac:dyDescent="0.2">
      <c r="A11" s="24" t="s">
        <v>15</v>
      </c>
      <c r="B11" s="30">
        <f>B14+B20+B21+B22+B23+B35</f>
        <v>18498</v>
      </c>
      <c r="C11" s="30">
        <f>C14+C20+C21+C22+C23+C35</f>
        <v>17589</v>
      </c>
      <c r="D11" s="33">
        <f>D14+D20+D21+D22+D23+D35</f>
        <v>909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13879</v>
      </c>
      <c r="C12" s="30">
        <f>C25+C26+C27+C28+C29+C30+C31+C32+C33+C36+C37+C38+C39+C40+C41+C42+C43+C44+C45+C46+C47+C48+C49+C50+C51</f>
        <v>15303</v>
      </c>
      <c r="D12" s="33">
        <f>D25+D26+D27+D28+D29+D30+D31+D32+D33+D36+D37+D38+D39+D40+D41+D42+D43+D44+D45+D46+D47+D48+D49+D50+D51</f>
        <v>-1424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11806</v>
      </c>
      <c r="C14" s="31">
        <f>SUM(C15:C19)</f>
        <v>11172</v>
      </c>
      <c r="D14" s="34">
        <f>SUM(D15:D19)</f>
        <v>634</v>
      </c>
    </row>
    <row r="15" spans="1:4" s="2" customFormat="1" ht="14.25" customHeight="1" x14ac:dyDescent="0.25">
      <c r="A15" s="21" t="s">
        <v>45</v>
      </c>
      <c r="B15" s="31">
        <v>3926</v>
      </c>
      <c r="C15" s="31">
        <v>3751</v>
      </c>
      <c r="D15" s="34">
        <f t="shared" ref="D15:D23" si="0">B15-C15</f>
        <v>175</v>
      </c>
    </row>
    <row r="16" spans="1:4" s="2" customFormat="1" ht="14.25" customHeight="1" x14ac:dyDescent="0.25">
      <c r="A16" s="21" t="s">
        <v>46</v>
      </c>
      <c r="B16" s="31">
        <v>1619</v>
      </c>
      <c r="C16" s="31">
        <v>2132</v>
      </c>
      <c r="D16" s="34">
        <f t="shared" si="0"/>
        <v>-513</v>
      </c>
    </row>
    <row r="17" spans="1:4" s="2" customFormat="1" ht="14.25" customHeight="1" x14ac:dyDescent="0.25">
      <c r="A17" s="21" t="s">
        <v>47</v>
      </c>
      <c r="B17" s="31">
        <v>2411</v>
      </c>
      <c r="C17" s="31">
        <v>2042</v>
      </c>
      <c r="D17" s="34">
        <f t="shared" si="0"/>
        <v>369</v>
      </c>
    </row>
    <row r="18" spans="1:4" s="2" customFormat="1" ht="14.25" customHeight="1" x14ac:dyDescent="0.25">
      <c r="A18" s="21" t="s">
        <v>48</v>
      </c>
      <c r="B18" s="31">
        <v>2261</v>
      </c>
      <c r="C18" s="31">
        <v>1368</v>
      </c>
      <c r="D18" s="34">
        <f t="shared" si="0"/>
        <v>893</v>
      </c>
    </row>
    <row r="19" spans="1:4" s="2" customFormat="1" ht="14.25" customHeight="1" x14ac:dyDescent="0.25">
      <c r="A19" s="21" t="s">
        <v>49</v>
      </c>
      <c r="B19" s="31">
        <v>1589</v>
      </c>
      <c r="C19" s="31">
        <v>1879</v>
      </c>
      <c r="D19" s="34">
        <f t="shared" si="0"/>
        <v>-290</v>
      </c>
    </row>
    <row r="20" spans="1:4" s="2" customFormat="1" ht="14.25" customHeight="1" x14ac:dyDescent="0.25">
      <c r="A20" s="22" t="s">
        <v>2</v>
      </c>
      <c r="B20" s="31">
        <v>1911</v>
      </c>
      <c r="C20" s="31">
        <v>1826</v>
      </c>
      <c r="D20" s="34">
        <f t="shared" si="0"/>
        <v>85</v>
      </c>
    </row>
    <row r="21" spans="1:4" s="18" customFormat="1" ht="14.25" customHeight="1" x14ac:dyDescent="0.25">
      <c r="A21" s="20" t="s">
        <v>3</v>
      </c>
      <c r="B21" s="31">
        <v>2312</v>
      </c>
      <c r="C21" s="31">
        <v>1967</v>
      </c>
      <c r="D21" s="34">
        <f t="shared" si="0"/>
        <v>345</v>
      </c>
    </row>
    <row r="22" spans="1:4" s="2" customFormat="1" ht="14.25" customHeight="1" x14ac:dyDescent="0.25">
      <c r="A22" s="22" t="s">
        <v>4</v>
      </c>
      <c r="B22" s="31">
        <v>771</v>
      </c>
      <c r="C22" s="31">
        <v>857</v>
      </c>
      <c r="D22" s="34">
        <f t="shared" si="0"/>
        <v>-86</v>
      </c>
    </row>
    <row r="23" spans="1:4" s="2" customFormat="1" ht="14.25" customHeight="1" x14ac:dyDescent="0.25">
      <c r="A23" s="22" t="s">
        <v>5</v>
      </c>
      <c r="B23" s="31">
        <v>1368</v>
      </c>
      <c r="C23" s="31">
        <v>1458</v>
      </c>
      <c r="D23" s="34">
        <f t="shared" si="0"/>
        <v>-90</v>
      </c>
    </row>
    <row r="24" spans="1:4" s="2" customFormat="1" ht="14.25" customHeight="1" x14ac:dyDescent="0.25">
      <c r="A24" s="23" t="s">
        <v>18</v>
      </c>
      <c r="B24" s="31"/>
      <c r="C24" s="31"/>
      <c r="D24" s="34"/>
    </row>
    <row r="25" spans="1:4" s="2" customFormat="1" ht="14.25" customHeight="1" x14ac:dyDescent="0.25">
      <c r="A25" s="22" t="s">
        <v>19</v>
      </c>
      <c r="B25" s="31">
        <v>393</v>
      </c>
      <c r="C25" s="31">
        <v>540</v>
      </c>
      <c r="D25" s="34">
        <f t="shared" ref="D25:D34" si="1">B25-C25</f>
        <v>-147</v>
      </c>
    </row>
    <row r="26" spans="1:4" s="2" customFormat="1" ht="14.25" customHeight="1" x14ac:dyDescent="0.25">
      <c r="A26" s="22" t="s">
        <v>20</v>
      </c>
      <c r="B26" s="31">
        <v>756</v>
      </c>
      <c r="C26" s="31">
        <v>1040</v>
      </c>
      <c r="D26" s="34">
        <f t="shared" si="1"/>
        <v>-284</v>
      </c>
    </row>
    <row r="27" spans="1:4" s="2" customFormat="1" ht="14.25" customHeight="1" x14ac:dyDescent="0.25">
      <c r="A27" s="22" t="s">
        <v>21</v>
      </c>
      <c r="B27" s="31">
        <v>510</v>
      </c>
      <c r="C27" s="31">
        <v>512</v>
      </c>
      <c r="D27" s="34">
        <f t="shared" si="1"/>
        <v>-2</v>
      </c>
    </row>
    <row r="28" spans="1:4" s="2" customFormat="1" ht="14.25" customHeight="1" x14ac:dyDescent="0.25">
      <c r="A28" s="22" t="s">
        <v>22</v>
      </c>
      <c r="B28" s="31">
        <v>1207</v>
      </c>
      <c r="C28" s="31">
        <v>967</v>
      </c>
      <c r="D28" s="34">
        <f t="shared" si="1"/>
        <v>240</v>
      </c>
    </row>
    <row r="29" spans="1:4" s="2" customFormat="1" ht="14.25" customHeight="1" x14ac:dyDescent="0.25">
      <c r="A29" s="22" t="s">
        <v>23</v>
      </c>
      <c r="B29" s="31">
        <v>490</v>
      </c>
      <c r="C29" s="31">
        <v>607</v>
      </c>
      <c r="D29" s="34">
        <f t="shared" si="1"/>
        <v>-117</v>
      </c>
    </row>
    <row r="30" spans="1:4" s="18" customFormat="1" ht="14.25" customHeight="1" x14ac:dyDescent="0.25">
      <c r="A30" s="20" t="s">
        <v>24</v>
      </c>
      <c r="B30" s="31">
        <v>221</v>
      </c>
      <c r="C30" s="31">
        <v>248</v>
      </c>
      <c r="D30" s="34">
        <f t="shared" si="1"/>
        <v>-27</v>
      </c>
    </row>
    <row r="31" spans="1:4" s="2" customFormat="1" ht="14.25" customHeight="1" x14ac:dyDescent="0.25">
      <c r="A31" s="22" t="s">
        <v>25</v>
      </c>
      <c r="B31" s="31">
        <v>291</v>
      </c>
      <c r="C31" s="31">
        <v>326</v>
      </c>
      <c r="D31" s="34">
        <f t="shared" si="1"/>
        <v>-35</v>
      </c>
    </row>
    <row r="32" spans="1:4" s="2" customFormat="1" ht="14.25" customHeight="1" x14ac:dyDescent="0.25">
      <c r="A32" s="22" t="s">
        <v>26</v>
      </c>
      <c r="B32" s="31">
        <v>3101</v>
      </c>
      <c r="C32" s="31">
        <v>2024</v>
      </c>
      <c r="D32" s="34">
        <f t="shared" si="1"/>
        <v>1077</v>
      </c>
    </row>
    <row r="33" spans="1:4" s="2" customFormat="1" ht="14.25" customHeight="1" x14ac:dyDescent="0.25">
      <c r="A33" s="22" t="s">
        <v>27</v>
      </c>
      <c r="B33" s="31">
        <v>705</v>
      </c>
      <c r="C33" s="31">
        <v>907</v>
      </c>
      <c r="D33" s="34">
        <f t="shared" si="1"/>
        <v>-202</v>
      </c>
    </row>
    <row r="34" spans="1:4" s="2" customFormat="1" ht="14.25" customHeight="1" x14ac:dyDescent="0.25">
      <c r="A34" s="22" t="s">
        <v>28</v>
      </c>
      <c r="B34" s="31">
        <f>SUM(B35:B36)</f>
        <v>513</v>
      </c>
      <c r="C34" s="31">
        <f>SUM(C35:C36)</f>
        <v>531</v>
      </c>
      <c r="D34" s="34">
        <f t="shared" si="1"/>
        <v>-18</v>
      </c>
    </row>
    <row r="35" spans="1:4" s="2" customFormat="1" ht="14.25" customHeight="1" x14ac:dyDescent="0.25">
      <c r="A35" s="21" t="s">
        <v>12</v>
      </c>
      <c r="B35" s="31">
        <v>330</v>
      </c>
      <c r="C35" s="31">
        <v>309</v>
      </c>
      <c r="D35" s="34">
        <f t="shared" ref="D35:D51" si="2">B35-C35</f>
        <v>21</v>
      </c>
    </row>
    <row r="36" spans="1:4" s="2" customFormat="1" ht="14.25" customHeight="1" x14ac:dyDescent="0.25">
      <c r="A36" s="21" t="s">
        <v>11</v>
      </c>
      <c r="B36" s="31">
        <v>183</v>
      </c>
      <c r="C36" s="31">
        <v>222</v>
      </c>
      <c r="D36" s="34">
        <f t="shared" si="2"/>
        <v>-39</v>
      </c>
    </row>
    <row r="37" spans="1:4" s="2" customFormat="1" ht="14.25" customHeight="1" x14ac:dyDescent="0.25">
      <c r="A37" s="20" t="s">
        <v>29</v>
      </c>
      <c r="B37" s="31">
        <v>117</v>
      </c>
      <c r="C37" s="31">
        <v>245</v>
      </c>
      <c r="D37" s="34">
        <f t="shared" si="2"/>
        <v>-128</v>
      </c>
    </row>
    <row r="38" spans="1:4" s="2" customFormat="1" ht="14.25" customHeight="1" x14ac:dyDescent="0.25">
      <c r="A38" s="22" t="s">
        <v>30</v>
      </c>
      <c r="B38" s="31">
        <v>549</v>
      </c>
      <c r="C38" s="31">
        <v>655</v>
      </c>
      <c r="D38" s="34">
        <f t="shared" si="2"/>
        <v>-106</v>
      </c>
    </row>
    <row r="39" spans="1:4" s="2" customFormat="1" ht="14.25" customHeight="1" x14ac:dyDescent="0.25">
      <c r="A39" s="20" t="s">
        <v>31</v>
      </c>
      <c r="B39" s="31">
        <v>467</v>
      </c>
      <c r="C39" s="31">
        <v>677</v>
      </c>
      <c r="D39" s="34">
        <f t="shared" si="2"/>
        <v>-210</v>
      </c>
    </row>
    <row r="40" spans="1:4" s="2" customFormat="1" ht="14.25" customHeight="1" x14ac:dyDescent="0.25">
      <c r="A40" s="22" t="s">
        <v>32</v>
      </c>
      <c r="B40" s="31">
        <v>259</v>
      </c>
      <c r="C40" s="31">
        <v>300</v>
      </c>
      <c r="D40" s="34">
        <f t="shared" si="2"/>
        <v>-41</v>
      </c>
    </row>
    <row r="41" spans="1:4" s="2" customFormat="1" ht="14.25" customHeight="1" x14ac:dyDescent="0.25">
      <c r="A41" s="22" t="s">
        <v>33</v>
      </c>
      <c r="B41" s="31">
        <v>259</v>
      </c>
      <c r="C41" s="31">
        <v>386</v>
      </c>
      <c r="D41" s="34">
        <f t="shared" si="2"/>
        <v>-127</v>
      </c>
    </row>
    <row r="42" spans="1:4" s="2" customFormat="1" ht="14.25" customHeight="1" x14ac:dyDescent="0.25">
      <c r="A42" s="22" t="s">
        <v>34</v>
      </c>
      <c r="B42" s="31">
        <v>814</v>
      </c>
      <c r="C42" s="31">
        <v>885</v>
      </c>
      <c r="D42" s="34">
        <f t="shared" si="2"/>
        <v>-71</v>
      </c>
    </row>
    <row r="43" spans="1:4" s="2" customFormat="1" ht="14.25" customHeight="1" x14ac:dyDescent="0.25">
      <c r="A43" s="22" t="s">
        <v>35</v>
      </c>
      <c r="B43" s="31">
        <v>421</v>
      </c>
      <c r="C43" s="31">
        <v>626</v>
      </c>
      <c r="D43" s="34">
        <f t="shared" si="2"/>
        <v>-205</v>
      </c>
    </row>
    <row r="44" spans="1:4" s="2" customFormat="1" ht="14.25" customHeight="1" x14ac:dyDescent="0.25">
      <c r="A44" s="22" t="s">
        <v>36</v>
      </c>
      <c r="B44" s="31">
        <v>376</v>
      </c>
      <c r="C44" s="31">
        <v>488</v>
      </c>
      <c r="D44" s="34">
        <f t="shared" si="2"/>
        <v>-112</v>
      </c>
    </row>
    <row r="45" spans="1:4" s="2" customFormat="1" ht="14.25" customHeight="1" x14ac:dyDescent="0.25">
      <c r="A45" s="22" t="s">
        <v>37</v>
      </c>
      <c r="B45" s="31">
        <v>237</v>
      </c>
      <c r="C45" s="31">
        <v>361</v>
      </c>
      <c r="D45" s="34">
        <f t="shared" si="2"/>
        <v>-124</v>
      </c>
    </row>
    <row r="46" spans="1:4" s="2" customFormat="1" ht="14.25" customHeight="1" x14ac:dyDescent="0.25">
      <c r="A46" s="20" t="s">
        <v>38</v>
      </c>
      <c r="B46" s="31">
        <v>242</v>
      </c>
      <c r="C46" s="31">
        <v>403</v>
      </c>
      <c r="D46" s="34">
        <f t="shared" si="2"/>
        <v>-161</v>
      </c>
    </row>
    <row r="47" spans="1:4" s="2" customFormat="1" ht="14.25" customHeight="1" x14ac:dyDescent="0.25">
      <c r="A47" s="22" t="s">
        <v>39</v>
      </c>
      <c r="B47" s="31">
        <v>794</v>
      </c>
      <c r="C47" s="31">
        <v>928</v>
      </c>
      <c r="D47" s="34">
        <f t="shared" si="2"/>
        <v>-134</v>
      </c>
    </row>
    <row r="48" spans="1:4" s="18" customFormat="1" ht="14.25" customHeight="1" x14ac:dyDescent="0.25">
      <c r="A48" s="20" t="s">
        <v>40</v>
      </c>
      <c r="B48" s="31">
        <v>566</v>
      </c>
      <c r="C48" s="31">
        <v>692</v>
      </c>
      <c r="D48" s="34">
        <f t="shared" si="2"/>
        <v>-126</v>
      </c>
    </row>
    <row r="49" spans="1:5" s="2" customFormat="1" ht="14.25" customHeight="1" x14ac:dyDescent="0.25">
      <c r="A49" s="22" t="s">
        <v>41</v>
      </c>
      <c r="B49" s="31">
        <v>226</v>
      </c>
      <c r="C49" s="31">
        <v>292</v>
      </c>
      <c r="D49" s="34">
        <f t="shared" si="2"/>
        <v>-66</v>
      </c>
    </row>
    <row r="50" spans="1:5" s="2" customFormat="1" ht="14.25" customHeight="1" x14ac:dyDescent="0.25">
      <c r="A50" s="22" t="s">
        <v>50</v>
      </c>
      <c r="B50" s="31">
        <v>361</v>
      </c>
      <c r="C50" s="31">
        <v>474</v>
      </c>
      <c r="D50" s="34">
        <f t="shared" si="2"/>
        <v>-113</v>
      </c>
    </row>
    <row r="51" spans="1:5" s="2" customFormat="1" ht="14.25" customHeight="1" x14ac:dyDescent="0.25">
      <c r="A51" s="22" t="s">
        <v>42</v>
      </c>
      <c r="B51" s="31">
        <v>334</v>
      </c>
      <c r="C51" s="31">
        <v>498</v>
      </c>
      <c r="D51" s="34">
        <f t="shared" si="2"/>
        <v>-164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69</v>
      </c>
      <c r="E53" s="17"/>
    </row>
    <row r="54" spans="1:5" s="48" customFormat="1" ht="18.75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44193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9"/>
  <sheetViews>
    <sheetView tabSelected="1" topLeftCell="A10" zoomScaleNormal="100" workbookViewId="0">
      <selection activeCell="G39" sqref="G39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67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35306</v>
      </c>
      <c r="C10" s="29">
        <f>C14+C20+C21+C22+C23+C25+C26+C27+C28+C29+C30+C31+C32+C33+C34+C37+C38+C39+C40+C41+C42+C43+C44+C45+C46+C47+C48+C49+C50+C51</f>
        <v>36013</v>
      </c>
      <c r="D10" s="33">
        <f>D14+D20+D21+D22+D23+D25+D26+D27+D28+D29+D30+D31+D32+D33+D34+D37+D38+D39+D40+D41+D42+D43+D44+D45+D46+D47+D48+D49+D50+D51</f>
        <v>-707</v>
      </c>
    </row>
    <row r="11" spans="1:4" s="2" customFormat="1" ht="15" customHeight="1" x14ac:dyDescent="0.2">
      <c r="A11" s="24" t="s">
        <v>15</v>
      </c>
      <c r="B11" s="30">
        <f>B14+B20+B21+B22+B23+B35</f>
        <v>20171</v>
      </c>
      <c r="C11" s="30">
        <f>C14+C20+C21+C22+C23+C35</f>
        <v>19209</v>
      </c>
      <c r="D11" s="33">
        <f>D14+D20+D21+D22+D23+D35</f>
        <v>962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15135</v>
      </c>
      <c r="C12" s="30">
        <f>C25+C26+C27+C28+C29+C30+C31+C32+C33+C36+C37+C38+C39+C40+C41+C42+C43+C44+C45+C46+C47+C48+C49+C50+C51</f>
        <v>16804</v>
      </c>
      <c r="D12" s="33">
        <f>D25+D26+D27+D28+D29+D30+D31+D32+D33+D36+D37+D38+D39+D40+D41+D42+D43+D44+D45+D46+D47+D48+D49+D50+D51</f>
        <v>-1669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12936</v>
      </c>
      <c r="C14" s="31">
        <f>SUM(C15:C19)</f>
        <v>12214</v>
      </c>
      <c r="D14" s="34">
        <f>SUM(D15:D19)</f>
        <v>722</v>
      </c>
    </row>
    <row r="15" spans="1:4" s="2" customFormat="1" ht="14.25" customHeight="1" x14ac:dyDescent="0.25">
      <c r="A15" s="21" t="s">
        <v>45</v>
      </c>
      <c r="B15" s="31">
        <v>4150</v>
      </c>
      <c r="C15" s="31">
        <v>4047</v>
      </c>
      <c r="D15" s="34">
        <f t="shared" ref="D15:D23" si="0">B15-C15</f>
        <v>103</v>
      </c>
    </row>
    <row r="16" spans="1:4" s="2" customFormat="1" ht="14.25" customHeight="1" x14ac:dyDescent="0.25">
      <c r="A16" s="21" t="s">
        <v>46</v>
      </c>
      <c r="B16" s="31">
        <v>1778</v>
      </c>
      <c r="C16" s="31">
        <v>2325</v>
      </c>
      <c r="D16" s="34">
        <f t="shared" si="0"/>
        <v>-547</v>
      </c>
    </row>
    <row r="17" spans="1:4" s="2" customFormat="1" ht="14.25" customHeight="1" x14ac:dyDescent="0.25">
      <c r="A17" s="21" t="s">
        <v>47</v>
      </c>
      <c r="B17" s="31">
        <v>2656</v>
      </c>
      <c r="C17" s="31">
        <v>2215</v>
      </c>
      <c r="D17" s="34">
        <f t="shared" si="0"/>
        <v>441</v>
      </c>
    </row>
    <row r="18" spans="1:4" s="2" customFormat="1" ht="14.25" customHeight="1" x14ac:dyDescent="0.25">
      <c r="A18" s="21" t="s">
        <v>48</v>
      </c>
      <c r="B18" s="31">
        <v>2575</v>
      </c>
      <c r="C18" s="31">
        <v>1580</v>
      </c>
      <c r="D18" s="34">
        <f t="shared" si="0"/>
        <v>995</v>
      </c>
    </row>
    <row r="19" spans="1:4" s="2" customFormat="1" ht="14.25" customHeight="1" x14ac:dyDescent="0.25">
      <c r="A19" s="21" t="s">
        <v>49</v>
      </c>
      <c r="B19" s="31">
        <v>1777</v>
      </c>
      <c r="C19" s="31">
        <v>2047</v>
      </c>
      <c r="D19" s="34">
        <f t="shared" si="0"/>
        <v>-270</v>
      </c>
    </row>
    <row r="20" spans="1:4" s="2" customFormat="1" ht="14.25" customHeight="1" x14ac:dyDescent="0.25">
      <c r="A20" s="22" t="s">
        <v>2</v>
      </c>
      <c r="B20" s="31">
        <v>2061</v>
      </c>
      <c r="C20" s="31">
        <v>1979</v>
      </c>
      <c r="D20" s="34">
        <f t="shared" si="0"/>
        <v>82</v>
      </c>
    </row>
    <row r="21" spans="1:4" s="18" customFormat="1" ht="14.25" customHeight="1" x14ac:dyDescent="0.25">
      <c r="A21" s="20" t="s">
        <v>3</v>
      </c>
      <c r="B21" s="31">
        <v>2481</v>
      </c>
      <c r="C21" s="31">
        <v>2143</v>
      </c>
      <c r="D21" s="34">
        <f t="shared" si="0"/>
        <v>338</v>
      </c>
    </row>
    <row r="22" spans="1:4" s="2" customFormat="1" ht="14.25" customHeight="1" x14ac:dyDescent="0.25">
      <c r="A22" s="22" t="s">
        <v>4</v>
      </c>
      <c r="B22" s="31">
        <v>848</v>
      </c>
      <c r="C22" s="31">
        <v>944</v>
      </c>
      <c r="D22" s="34">
        <f t="shared" si="0"/>
        <v>-96</v>
      </c>
    </row>
    <row r="23" spans="1:4" s="2" customFormat="1" ht="14.25" customHeight="1" x14ac:dyDescent="0.25">
      <c r="A23" s="22" t="s">
        <v>5</v>
      </c>
      <c r="B23" s="31">
        <v>1487</v>
      </c>
      <c r="C23" s="31">
        <v>1588</v>
      </c>
      <c r="D23" s="34">
        <f t="shared" si="0"/>
        <v>-101</v>
      </c>
    </row>
    <row r="24" spans="1:4" s="2" customFormat="1" ht="14.25" customHeight="1" x14ac:dyDescent="0.25">
      <c r="A24" s="23" t="s">
        <v>18</v>
      </c>
      <c r="B24" s="31"/>
      <c r="C24" s="31"/>
      <c r="D24" s="34"/>
    </row>
    <row r="25" spans="1:4" s="2" customFormat="1" ht="14.25" customHeight="1" x14ac:dyDescent="0.25">
      <c r="A25" s="22" t="s">
        <v>19</v>
      </c>
      <c r="B25" s="31">
        <v>428</v>
      </c>
      <c r="C25" s="31">
        <v>593</v>
      </c>
      <c r="D25" s="34">
        <f t="shared" ref="D25:D34" si="1">B25-C25</f>
        <v>-165</v>
      </c>
    </row>
    <row r="26" spans="1:4" s="2" customFormat="1" ht="14.25" customHeight="1" x14ac:dyDescent="0.25">
      <c r="A26" s="22" t="s">
        <v>20</v>
      </c>
      <c r="B26" s="31">
        <v>804</v>
      </c>
      <c r="C26" s="31">
        <v>1124</v>
      </c>
      <c r="D26" s="34">
        <f t="shared" si="1"/>
        <v>-320</v>
      </c>
    </row>
    <row r="27" spans="1:4" s="2" customFormat="1" ht="14.25" customHeight="1" x14ac:dyDescent="0.25">
      <c r="A27" s="22" t="s">
        <v>21</v>
      </c>
      <c r="B27" s="31">
        <v>546</v>
      </c>
      <c r="C27" s="31">
        <v>548</v>
      </c>
      <c r="D27" s="34">
        <f t="shared" si="1"/>
        <v>-2</v>
      </c>
    </row>
    <row r="28" spans="1:4" s="2" customFormat="1" ht="14.25" customHeight="1" x14ac:dyDescent="0.25">
      <c r="A28" s="22" t="s">
        <v>22</v>
      </c>
      <c r="B28" s="31">
        <v>1325</v>
      </c>
      <c r="C28" s="31">
        <v>1062</v>
      </c>
      <c r="D28" s="34">
        <f t="shared" si="1"/>
        <v>263</v>
      </c>
    </row>
    <row r="29" spans="1:4" s="2" customFormat="1" ht="14.25" customHeight="1" x14ac:dyDescent="0.25">
      <c r="A29" s="22" t="s">
        <v>23</v>
      </c>
      <c r="B29" s="31">
        <v>545</v>
      </c>
      <c r="C29" s="31">
        <v>688</v>
      </c>
      <c r="D29" s="34">
        <f t="shared" si="1"/>
        <v>-143</v>
      </c>
    </row>
    <row r="30" spans="1:4" s="18" customFormat="1" ht="14.25" customHeight="1" x14ac:dyDescent="0.25">
      <c r="A30" s="20" t="s">
        <v>24</v>
      </c>
      <c r="B30" s="31">
        <v>241</v>
      </c>
      <c r="C30" s="31">
        <v>322</v>
      </c>
      <c r="D30" s="34">
        <f t="shared" si="1"/>
        <v>-81</v>
      </c>
    </row>
    <row r="31" spans="1:4" s="2" customFormat="1" ht="14.25" customHeight="1" x14ac:dyDescent="0.25">
      <c r="A31" s="22" t="s">
        <v>25</v>
      </c>
      <c r="B31" s="31">
        <v>298</v>
      </c>
      <c r="C31" s="31">
        <v>361</v>
      </c>
      <c r="D31" s="34">
        <f t="shared" si="1"/>
        <v>-63</v>
      </c>
    </row>
    <row r="32" spans="1:4" s="2" customFormat="1" ht="14.25" customHeight="1" x14ac:dyDescent="0.25">
      <c r="A32" s="22" t="s">
        <v>26</v>
      </c>
      <c r="B32" s="31">
        <v>3476</v>
      </c>
      <c r="C32" s="31">
        <v>2266</v>
      </c>
      <c r="D32" s="34">
        <f t="shared" si="1"/>
        <v>1210</v>
      </c>
    </row>
    <row r="33" spans="1:4" s="2" customFormat="1" ht="14.25" customHeight="1" x14ac:dyDescent="0.25">
      <c r="A33" s="22" t="s">
        <v>27</v>
      </c>
      <c r="B33" s="31">
        <v>751</v>
      </c>
      <c r="C33" s="31">
        <v>1001</v>
      </c>
      <c r="D33" s="34">
        <f t="shared" si="1"/>
        <v>-250</v>
      </c>
    </row>
    <row r="34" spans="1:4" s="2" customFormat="1" ht="14.25" customHeight="1" x14ac:dyDescent="0.25">
      <c r="A34" s="22" t="s">
        <v>28</v>
      </c>
      <c r="B34" s="31">
        <f>SUM(B35:B36)</f>
        <v>558</v>
      </c>
      <c r="C34" s="31">
        <f>SUM(C35:C36)</f>
        <v>580</v>
      </c>
      <c r="D34" s="34">
        <f t="shared" si="1"/>
        <v>-22</v>
      </c>
    </row>
    <row r="35" spans="1:4" s="2" customFormat="1" ht="14.25" customHeight="1" x14ac:dyDescent="0.25">
      <c r="A35" s="21" t="s">
        <v>12</v>
      </c>
      <c r="B35" s="31">
        <v>358</v>
      </c>
      <c r="C35" s="31">
        <v>341</v>
      </c>
      <c r="D35" s="34">
        <f t="shared" ref="D35:D51" si="2">B35-C35</f>
        <v>17</v>
      </c>
    </row>
    <row r="36" spans="1:4" s="2" customFormat="1" ht="14.25" customHeight="1" x14ac:dyDescent="0.25">
      <c r="A36" s="21" t="s">
        <v>11</v>
      </c>
      <c r="B36" s="31">
        <v>200</v>
      </c>
      <c r="C36" s="31">
        <v>239</v>
      </c>
      <c r="D36" s="34">
        <f t="shared" si="2"/>
        <v>-39</v>
      </c>
    </row>
    <row r="37" spans="1:4" s="2" customFormat="1" ht="14.25" customHeight="1" x14ac:dyDescent="0.25">
      <c r="A37" s="20" t="s">
        <v>29</v>
      </c>
      <c r="B37" s="31">
        <v>124</v>
      </c>
      <c r="C37" s="31">
        <v>265</v>
      </c>
      <c r="D37" s="34">
        <f t="shared" si="2"/>
        <v>-141</v>
      </c>
    </row>
    <row r="38" spans="1:4" s="2" customFormat="1" ht="14.25" customHeight="1" x14ac:dyDescent="0.25">
      <c r="A38" s="22" t="s">
        <v>30</v>
      </c>
      <c r="B38" s="31">
        <v>596</v>
      </c>
      <c r="C38" s="31">
        <v>718</v>
      </c>
      <c r="D38" s="34">
        <f t="shared" si="2"/>
        <v>-122</v>
      </c>
    </row>
    <row r="39" spans="1:4" s="2" customFormat="1" ht="14.25" customHeight="1" x14ac:dyDescent="0.25">
      <c r="A39" s="20" t="s">
        <v>31</v>
      </c>
      <c r="B39" s="31">
        <v>507</v>
      </c>
      <c r="C39" s="31">
        <v>737</v>
      </c>
      <c r="D39" s="34">
        <f t="shared" si="2"/>
        <v>-230</v>
      </c>
    </row>
    <row r="40" spans="1:4" s="2" customFormat="1" ht="14.25" customHeight="1" x14ac:dyDescent="0.25">
      <c r="A40" s="22" t="s">
        <v>32</v>
      </c>
      <c r="B40" s="31">
        <v>279</v>
      </c>
      <c r="C40" s="31">
        <v>330</v>
      </c>
      <c r="D40" s="34">
        <f t="shared" si="2"/>
        <v>-51</v>
      </c>
    </row>
    <row r="41" spans="1:4" s="2" customFormat="1" ht="14.25" customHeight="1" x14ac:dyDescent="0.25">
      <c r="A41" s="22" t="s">
        <v>33</v>
      </c>
      <c r="B41" s="31">
        <v>276</v>
      </c>
      <c r="C41" s="31">
        <v>410</v>
      </c>
      <c r="D41" s="34">
        <f t="shared" si="2"/>
        <v>-134</v>
      </c>
    </row>
    <row r="42" spans="1:4" s="2" customFormat="1" ht="14.25" customHeight="1" x14ac:dyDescent="0.25">
      <c r="A42" s="22" t="s">
        <v>34</v>
      </c>
      <c r="B42" s="31">
        <v>868</v>
      </c>
      <c r="C42" s="31">
        <v>950</v>
      </c>
      <c r="D42" s="34">
        <f t="shared" si="2"/>
        <v>-82</v>
      </c>
    </row>
    <row r="43" spans="1:4" s="2" customFormat="1" ht="14.25" customHeight="1" x14ac:dyDescent="0.25">
      <c r="A43" s="22" t="s">
        <v>35</v>
      </c>
      <c r="B43" s="31">
        <v>457</v>
      </c>
      <c r="C43" s="31">
        <v>692</v>
      </c>
      <c r="D43" s="34">
        <f t="shared" si="2"/>
        <v>-235</v>
      </c>
    </row>
    <row r="44" spans="1:4" s="2" customFormat="1" ht="14.25" customHeight="1" x14ac:dyDescent="0.25">
      <c r="A44" s="22" t="s">
        <v>36</v>
      </c>
      <c r="B44" s="31">
        <v>426</v>
      </c>
      <c r="C44" s="31">
        <v>535</v>
      </c>
      <c r="D44" s="34">
        <f t="shared" si="2"/>
        <v>-109</v>
      </c>
    </row>
    <row r="45" spans="1:4" s="2" customFormat="1" ht="14.25" customHeight="1" x14ac:dyDescent="0.25">
      <c r="A45" s="22" t="s">
        <v>37</v>
      </c>
      <c r="B45" s="31">
        <v>251</v>
      </c>
      <c r="C45" s="31">
        <v>393</v>
      </c>
      <c r="D45" s="34">
        <f t="shared" si="2"/>
        <v>-142</v>
      </c>
    </row>
    <row r="46" spans="1:4" s="2" customFormat="1" ht="14.25" customHeight="1" x14ac:dyDescent="0.25">
      <c r="A46" s="20" t="s">
        <v>38</v>
      </c>
      <c r="B46" s="31">
        <v>261</v>
      </c>
      <c r="C46" s="31">
        <v>436</v>
      </c>
      <c r="D46" s="34">
        <f t="shared" si="2"/>
        <v>-175</v>
      </c>
    </row>
    <row r="47" spans="1:4" s="2" customFormat="1" ht="14.25" customHeight="1" x14ac:dyDescent="0.25">
      <c r="A47" s="22" t="s">
        <v>39</v>
      </c>
      <c r="B47" s="31">
        <v>866</v>
      </c>
      <c r="C47" s="31">
        <v>1004</v>
      </c>
      <c r="D47" s="34">
        <f t="shared" si="2"/>
        <v>-138</v>
      </c>
    </row>
    <row r="48" spans="1:4" s="18" customFormat="1" ht="14.25" customHeight="1" x14ac:dyDescent="0.25">
      <c r="A48" s="20" t="s">
        <v>40</v>
      </c>
      <c r="B48" s="31">
        <v>590</v>
      </c>
      <c r="C48" s="31">
        <v>739</v>
      </c>
      <c r="D48" s="34">
        <f t="shared" si="2"/>
        <v>-149</v>
      </c>
    </row>
    <row r="49" spans="1:5" s="2" customFormat="1" ht="14.25" customHeight="1" x14ac:dyDescent="0.25">
      <c r="A49" s="22" t="s">
        <v>41</v>
      </c>
      <c r="B49" s="31">
        <v>250</v>
      </c>
      <c r="C49" s="31">
        <v>334</v>
      </c>
      <c r="D49" s="34">
        <f t="shared" si="2"/>
        <v>-84</v>
      </c>
    </row>
    <row r="50" spans="1:5" s="2" customFormat="1" ht="14.25" customHeight="1" x14ac:dyDescent="0.25">
      <c r="A50" s="22" t="s">
        <v>50</v>
      </c>
      <c r="B50" s="31">
        <v>391</v>
      </c>
      <c r="C50" s="31">
        <v>527</v>
      </c>
      <c r="D50" s="34">
        <f t="shared" si="2"/>
        <v>-136</v>
      </c>
    </row>
    <row r="51" spans="1:5" s="2" customFormat="1" ht="14.25" customHeight="1" x14ac:dyDescent="0.25">
      <c r="A51" s="22" t="s">
        <v>42</v>
      </c>
      <c r="B51" s="31">
        <v>379</v>
      </c>
      <c r="C51" s="31">
        <v>530</v>
      </c>
      <c r="D51" s="34">
        <f t="shared" si="2"/>
        <v>-151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69</v>
      </c>
      <c r="E53" s="17"/>
    </row>
    <row r="54" spans="1:5" s="48" customFormat="1" ht="18.75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44236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workbookViewId="0">
      <selection activeCell="K21" sqref="K21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57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4344</v>
      </c>
      <c r="C10" s="29">
        <f>C14+C20+C21+C22+C23+C25+C26+C27+C28+C29+C30+C31+C32+C33+C34+C37+C38+C39+C40+C41+C42+C43+C44+C45+C46+C47+C48+C49+C50+C51</f>
        <v>4593</v>
      </c>
      <c r="D10" s="33">
        <f>D14+D20+D21+D22+D23+D25+D26+D27+D28+D29+D30+D31+D32+D33+D34+D37+D38+D39+D40+D41+D42+D43+D44+D45+D46+D47+D48+D49+D50+D51</f>
        <v>-249</v>
      </c>
    </row>
    <row r="11" spans="1:4" s="2" customFormat="1" ht="15" customHeight="1" x14ac:dyDescent="0.2">
      <c r="A11" s="24" t="s">
        <v>15</v>
      </c>
      <c r="B11" s="30">
        <f>B14+B20+B21+B22+B23+B35</f>
        <v>2388</v>
      </c>
      <c r="C11" s="30">
        <f>C14+C20+C21+C22+C23+C35</f>
        <v>2198</v>
      </c>
      <c r="D11" s="33">
        <f>D14+D20+D21+D22+D23+D35</f>
        <v>190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1956</v>
      </c>
      <c r="C12" s="30">
        <f>C25+C26+C27+C28+C29+C30+C31+C32+C33+C36+C37+C38+C39+C40+C41+C42+C43+C44+C45+C46+C47+C48+C49+C50+C51</f>
        <v>2395</v>
      </c>
      <c r="D12" s="33">
        <f>D25+D26+D27+D28+D29+D30+D31+D32+D33+D36+D37+D38+D39+D40+D41+D42+D43+D44+D45+D46+D47+D48+D49+D50+D51</f>
        <v>-439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1698</v>
      </c>
      <c r="C14" s="31">
        <f>SUM(C15:C19)</f>
        <v>1365</v>
      </c>
      <c r="D14" s="34">
        <f>SUM(D15:D19)</f>
        <v>333</v>
      </c>
    </row>
    <row r="15" spans="1:4" s="2" customFormat="1" ht="14.25" customHeight="1" x14ac:dyDescent="0.25">
      <c r="A15" s="21" t="s">
        <v>45</v>
      </c>
      <c r="B15" s="31">
        <v>346</v>
      </c>
      <c r="C15" s="57">
        <v>283</v>
      </c>
      <c r="D15" s="34">
        <f t="shared" ref="D15:D28" si="0">B15-C15</f>
        <v>63</v>
      </c>
    </row>
    <row r="16" spans="1:4" s="2" customFormat="1" ht="14.25" customHeight="1" x14ac:dyDescent="0.25">
      <c r="A16" s="21" t="s">
        <v>46</v>
      </c>
      <c r="B16" s="31">
        <v>294</v>
      </c>
      <c r="C16" s="31">
        <v>266</v>
      </c>
      <c r="D16" s="34">
        <f t="shared" si="0"/>
        <v>28</v>
      </c>
    </row>
    <row r="17" spans="1:4" s="2" customFormat="1" ht="14.25" customHeight="1" x14ac:dyDescent="0.25">
      <c r="A17" s="21" t="s">
        <v>47</v>
      </c>
      <c r="B17" s="31">
        <v>261</v>
      </c>
      <c r="C17" s="31">
        <v>284</v>
      </c>
      <c r="D17" s="34">
        <f t="shared" si="0"/>
        <v>-23</v>
      </c>
    </row>
    <row r="18" spans="1:4" s="2" customFormat="1" ht="14.25" customHeight="1" x14ac:dyDescent="0.25">
      <c r="A18" s="21" t="s">
        <v>48</v>
      </c>
      <c r="B18" s="31">
        <v>475</v>
      </c>
      <c r="C18" s="31">
        <v>263</v>
      </c>
      <c r="D18" s="34">
        <f t="shared" si="0"/>
        <v>212</v>
      </c>
    </row>
    <row r="19" spans="1:4" s="2" customFormat="1" ht="14.25" customHeight="1" x14ac:dyDescent="0.25">
      <c r="A19" s="21" t="s">
        <v>49</v>
      </c>
      <c r="B19" s="31">
        <v>322</v>
      </c>
      <c r="C19" s="31">
        <v>269</v>
      </c>
      <c r="D19" s="34">
        <f t="shared" si="0"/>
        <v>53</v>
      </c>
    </row>
    <row r="20" spans="1:4" s="2" customFormat="1" ht="14.25" customHeight="1" x14ac:dyDescent="0.25">
      <c r="A20" s="22" t="s">
        <v>2</v>
      </c>
      <c r="B20" s="31">
        <v>284</v>
      </c>
      <c r="C20" s="31">
        <v>243</v>
      </c>
      <c r="D20" s="34">
        <f t="shared" si="0"/>
        <v>41</v>
      </c>
    </row>
    <row r="21" spans="1:4" s="18" customFormat="1" ht="14.25" customHeight="1" x14ac:dyDescent="0.25">
      <c r="A21" s="20" t="s">
        <v>3</v>
      </c>
      <c r="B21" s="31">
        <v>204</v>
      </c>
      <c r="C21" s="31">
        <v>232</v>
      </c>
      <c r="D21" s="34">
        <f t="shared" si="0"/>
        <v>-28</v>
      </c>
    </row>
    <row r="22" spans="1:4" s="2" customFormat="1" ht="14.25" customHeight="1" x14ac:dyDescent="0.25">
      <c r="A22" s="22" t="s">
        <v>4</v>
      </c>
      <c r="B22" s="31">
        <v>70</v>
      </c>
      <c r="C22" s="31">
        <v>137</v>
      </c>
      <c r="D22" s="34">
        <f t="shared" si="0"/>
        <v>-67</v>
      </c>
    </row>
    <row r="23" spans="1:4" s="2" customFormat="1" ht="14.25" customHeight="1" x14ac:dyDescent="0.25">
      <c r="A23" s="22" t="s">
        <v>5</v>
      </c>
      <c r="B23" s="31">
        <v>89</v>
      </c>
      <c r="C23" s="31">
        <v>186</v>
      </c>
      <c r="D23" s="34">
        <f t="shared" si="0"/>
        <v>-97</v>
      </c>
    </row>
    <row r="24" spans="1:4" s="2" customFormat="1" ht="14.25" customHeight="1" x14ac:dyDescent="0.25">
      <c r="A24" s="23" t="s">
        <v>18</v>
      </c>
      <c r="B24" s="31"/>
      <c r="C24" s="31"/>
      <c r="D24" s="34"/>
    </row>
    <row r="25" spans="1:4" s="2" customFormat="1" ht="14.25" customHeight="1" x14ac:dyDescent="0.25">
      <c r="A25" s="22" t="s">
        <v>19</v>
      </c>
      <c r="B25" s="31">
        <v>50</v>
      </c>
      <c r="C25" s="31">
        <v>75</v>
      </c>
      <c r="D25" s="34">
        <f t="shared" si="0"/>
        <v>-25</v>
      </c>
    </row>
    <row r="26" spans="1:4" s="2" customFormat="1" ht="14.25" customHeight="1" x14ac:dyDescent="0.25">
      <c r="A26" s="22" t="s">
        <v>20</v>
      </c>
      <c r="B26" s="31">
        <v>102</v>
      </c>
      <c r="C26" s="31">
        <v>146</v>
      </c>
      <c r="D26" s="34">
        <f t="shared" si="0"/>
        <v>-44</v>
      </c>
    </row>
    <row r="27" spans="1:4" s="2" customFormat="1" ht="14.25" customHeight="1" x14ac:dyDescent="0.25">
      <c r="A27" s="22" t="s">
        <v>21</v>
      </c>
      <c r="B27" s="31">
        <v>53</v>
      </c>
      <c r="C27" s="31">
        <v>73</v>
      </c>
      <c r="D27" s="34">
        <f t="shared" si="0"/>
        <v>-20</v>
      </c>
    </row>
    <row r="28" spans="1:4" s="2" customFormat="1" ht="14.25" customHeight="1" x14ac:dyDescent="0.25">
      <c r="A28" s="22" t="s">
        <v>22</v>
      </c>
      <c r="B28" s="31">
        <v>182</v>
      </c>
      <c r="C28" s="31">
        <v>156</v>
      </c>
      <c r="D28" s="34">
        <f t="shared" si="0"/>
        <v>26</v>
      </c>
    </row>
    <row r="29" spans="1:4" s="2" customFormat="1" ht="14.25" customHeight="1" x14ac:dyDescent="0.25">
      <c r="A29" s="22" t="s">
        <v>23</v>
      </c>
      <c r="B29" s="31">
        <v>71</v>
      </c>
      <c r="C29" s="31">
        <v>99</v>
      </c>
      <c r="D29" s="34">
        <f t="shared" ref="D29:D34" si="1">B29-C29</f>
        <v>-28</v>
      </c>
    </row>
    <row r="30" spans="1:4" s="18" customFormat="1" ht="14.25" customHeight="1" x14ac:dyDescent="0.25">
      <c r="A30" s="20" t="s">
        <v>24</v>
      </c>
      <c r="B30" s="31">
        <v>27</v>
      </c>
      <c r="C30" s="31">
        <v>37</v>
      </c>
      <c r="D30" s="34">
        <f t="shared" si="1"/>
        <v>-10</v>
      </c>
    </row>
    <row r="31" spans="1:4" s="2" customFormat="1" ht="14.25" customHeight="1" x14ac:dyDescent="0.25">
      <c r="A31" s="22" t="s">
        <v>25</v>
      </c>
      <c r="B31" s="31">
        <v>13</v>
      </c>
      <c r="C31" s="31">
        <v>52</v>
      </c>
      <c r="D31" s="34">
        <f t="shared" si="1"/>
        <v>-39</v>
      </c>
    </row>
    <row r="32" spans="1:4" s="2" customFormat="1" ht="14.25" customHeight="1" x14ac:dyDescent="0.25">
      <c r="A32" s="22" t="s">
        <v>26</v>
      </c>
      <c r="B32" s="31">
        <v>606</v>
      </c>
      <c r="C32" s="31">
        <v>369</v>
      </c>
      <c r="D32" s="34">
        <f t="shared" si="1"/>
        <v>237</v>
      </c>
    </row>
    <row r="33" spans="1:4" s="2" customFormat="1" ht="14.25" customHeight="1" x14ac:dyDescent="0.25">
      <c r="A33" s="22" t="s">
        <v>27</v>
      </c>
      <c r="B33" s="31">
        <v>96</v>
      </c>
      <c r="C33" s="31">
        <v>136</v>
      </c>
      <c r="D33" s="34">
        <f t="shared" si="1"/>
        <v>-40</v>
      </c>
    </row>
    <row r="34" spans="1:4" s="2" customFormat="1" ht="14.25" customHeight="1" x14ac:dyDescent="0.25">
      <c r="A34" s="22" t="s">
        <v>28</v>
      </c>
      <c r="B34" s="31">
        <f>SUM(B35:B36)</f>
        <v>76</v>
      </c>
      <c r="C34" s="31">
        <f>SUM(C35:C36)</f>
        <v>68</v>
      </c>
      <c r="D34" s="34">
        <f t="shared" si="1"/>
        <v>8</v>
      </c>
    </row>
    <row r="35" spans="1:4" s="2" customFormat="1" ht="14.25" customHeight="1" x14ac:dyDescent="0.25">
      <c r="A35" s="21" t="s">
        <v>12</v>
      </c>
      <c r="B35" s="31">
        <v>43</v>
      </c>
      <c r="C35" s="31">
        <v>35</v>
      </c>
      <c r="D35" s="34">
        <f t="shared" ref="D35:D47" si="2">B35-C35</f>
        <v>8</v>
      </c>
    </row>
    <row r="36" spans="1:4" s="2" customFormat="1" ht="14.25" customHeight="1" x14ac:dyDescent="0.25">
      <c r="A36" s="21" t="s">
        <v>11</v>
      </c>
      <c r="B36" s="31">
        <v>33</v>
      </c>
      <c r="C36" s="31">
        <v>33</v>
      </c>
      <c r="D36" s="34">
        <f t="shared" si="2"/>
        <v>0</v>
      </c>
    </row>
    <row r="37" spans="1:4" s="2" customFormat="1" ht="14.25" customHeight="1" x14ac:dyDescent="0.25">
      <c r="A37" s="20" t="s">
        <v>29</v>
      </c>
      <c r="B37" s="31">
        <v>10</v>
      </c>
      <c r="C37" s="31">
        <v>37</v>
      </c>
      <c r="D37" s="34">
        <f t="shared" si="2"/>
        <v>-27</v>
      </c>
    </row>
    <row r="38" spans="1:4" s="2" customFormat="1" ht="14.25" customHeight="1" x14ac:dyDescent="0.25">
      <c r="A38" s="22" t="s">
        <v>30</v>
      </c>
      <c r="B38" s="31">
        <v>70</v>
      </c>
      <c r="C38" s="31">
        <v>96</v>
      </c>
      <c r="D38" s="34">
        <f t="shared" si="2"/>
        <v>-26</v>
      </c>
    </row>
    <row r="39" spans="1:4" s="2" customFormat="1" ht="14.25" customHeight="1" x14ac:dyDescent="0.25">
      <c r="A39" s="20" t="s">
        <v>31</v>
      </c>
      <c r="B39" s="31">
        <v>67</v>
      </c>
      <c r="C39" s="31">
        <v>119</v>
      </c>
      <c r="D39" s="34">
        <f t="shared" si="2"/>
        <v>-52</v>
      </c>
    </row>
    <row r="40" spans="1:4" s="2" customFormat="1" ht="14.25" customHeight="1" x14ac:dyDescent="0.25">
      <c r="A40" s="22" t="s">
        <v>32</v>
      </c>
      <c r="B40" s="31">
        <v>6</v>
      </c>
      <c r="C40" s="31">
        <v>39</v>
      </c>
      <c r="D40" s="34">
        <f t="shared" si="2"/>
        <v>-33</v>
      </c>
    </row>
    <row r="41" spans="1:4" s="2" customFormat="1" ht="14.25" customHeight="1" x14ac:dyDescent="0.25">
      <c r="A41" s="22" t="s">
        <v>33</v>
      </c>
      <c r="B41" s="31">
        <v>36</v>
      </c>
      <c r="C41" s="31">
        <v>67</v>
      </c>
      <c r="D41" s="34">
        <f t="shared" si="2"/>
        <v>-31</v>
      </c>
    </row>
    <row r="42" spans="1:4" s="2" customFormat="1" ht="14.25" customHeight="1" x14ac:dyDescent="0.25">
      <c r="A42" s="22" t="s">
        <v>34</v>
      </c>
      <c r="B42" s="31">
        <v>127</v>
      </c>
      <c r="C42" s="31">
        <v>157</v>
      </c>
      <c r="D42" s="34">
        <f t="shared" si="2"/>
        <v>-30</v>
      </c>
    </row>
    <row r="43" spans="1:4" s="2" customFormat="1" ht="14.25" customHeight="1" x14ac:dyDescent="0.25">
      <c r="A43" s="22" t="s">
        <v>35</v>
      </c>
      <c r="B43" s="31">
        <v>54</v>
      </c>
      <c r="C43" s="31">
        <v>98</v>
      </c>
      <c r="D43" s="34">
        <f t="shared" si="2"/>
        <v>-44</v>
      </c>
    </row>
    <row r="44" spans="1:4" s="2" customFormat="1" ht="14.25" customHeight="1" x14ac:dyDescent="0.25">
      <c r="A44" s="22" t="s">
        <v>36</v>
      </c>
      <c r="B44" s="31">
        <v>33</v>
      </c>
      <c r="C44" s="31">
        <v>54</v>
      </c>
      <c r="D44" s="34">
        <f t="shared" si="2"/>
        <v>-21</v>
      </c>
    </row>
    <row r="45" spans="1:4" s="2" customFormat="1" ht="14.25" customHeight="1" x14ac:dyDescent="0.25">
      <c r="A45" s="22" t="s">
        <v>37</v>
      </c>
      <c r="B45" s="31">
        <v>41</v>
      </c>
      <c r="C45" s="31">
        <v>67</v>
      </c>
      <c r="D45" s="34">
        <f t="shared" si="2"/>
        <v>-26</v>
      </c>
    </row>
    <row r="46" spans="1:4" s="2" customFormat="1" ht="14.25" customHeight="1" x14ac:dyDescent="0.25">
      <c r="A46" s="20" t="s">
        <v>38</v>
      </c>
      <c r="B46" s="31">
        <v>42</v>
      </c>
      <c r="C46" s="31">
        <v>61</v>
      </c>
      <c r="D46" s="34">
        <f t="shared" si="2"/>
        <v>-19</v>
      </c>
    </row>
    <row r="47" spans="1:4" s="2" customFormat="1" ht="14.25" customHeight="1" x14ac:dyDescent="0.25">
      <c r="A47" s="22" t="s">
        <v>39</v>
      </c>
      <c r="B47" s="31">
        <v>84</v>
      </c>
      <c r="C47" s="31">
        <v>147</v>
      </c>
      <c r="D47" s="34">
        <f t="shared" si="2"/>
        <v>-63</v>
      </c>
    </row>
    <row r="48" spans="1:4" s="18" customFormat="1" ht="14.25" customHeight="1" x14ac:dyDescent="0.25">
      <c r="A48" s="20" t="s">
        <v>40</v>
      </c>
      <c r="B48" s="31">
        <v>63</v>
      </c>
      <c r="C48" s="31">
        <v>113</v>
      </c>
      <c r="D48" s="34">
        <f>B48-C48</f>
        <v>-50</v>
      </c>
    </row>
    <row r="49" spans="1:5" s="2" customFormat="1" ht="14.25" customHeight="1" x14ac:dyDescent="0.25">
      <c r="A49" s="22" t="s">
        <v>41</v>
      </c>
      <c r="B49" s="31">
        <v>26</v>
      </c>
      <c r="C49" s="31">
        <v>35</v>
      </c>
      <c r="D49" s="34">
        <f>B49-C49</f>
        <v>-9</v>
      </c>
    </row>
    <row r="50" spans="1:5" s="2" customFormat="1" ht="14.25" customHeight="1" x14ac:dyDescent="0.25">
      <c r="A50" s="22" t="s">
        <v>50</v>
      </c>
      <c r="B50" s="31">
        <v>35</v>
      </c>
      <c r="C50" s="31">
        <v>71</v>
      </c>
      <c r="D50" s="34">
        <f>B50-C50</f>
        <v>-36</v>
      </c>
    </row>
    <row r="51" spans="1:5" s="2" customFormat="1" ht="14.25" customHeight="1" x14ac:dyDescent="0.25">
      <c r="A51" s="22" t="s">
        <v>42</v>
      </c>
      <c r="B51" s="31">
        <v>29</v>
      </c>
      <c r="C51" s="31">
        <v>58</v>
      </c>
      <c r="D51" s="34">
        <f>B51-C51</f>
        <v>-29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69</v>
      </c>
      <c r="E53" s="17"/>
    </row>
    <row r="54" spans="1:5" s="48" customFormat="1" ht="21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43934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"/>
  <sheetViews>
    <sheetView workbookViewId="0">
      <selection activeCell="G33" sqref="G33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58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6401</v>
      </c>
      <c r="C10" s="29">
        <f>C14+C20+C21+C22+C23+C25+C26+C27+C28+C29+C30+C31+C32+C33+C34+C37+C38+C39+C40+C41+C42+C43+C44+C45+C46+C47+C48+C49+C50+C51</f>
        <v>6731</v>
      </c>
      <c r="D10" s="33">
        <f>D14+D20+D21+D22+D23+D25+D26+D27+D28+D29+D30+D31+D32+D33+D34+D37+D38+D39+D40+D41+D42+D43+D44+D45+D46+D47+D48+D49+D50+D51</f>
        <v>-330</v>
      </c>
    </row>
    <row r="11" spans="1:4" s="2" customFormat="1" ht="15" customHeight="1" x14ac:dyDescent="0.2">
      <c r="A11" s="24" t="s">
        <v>15</v>
      </c>
      <c r="B11" s="30">
        <f>B14+B20+B21+B22+B23+B35</f>
        <v>3490</v>
      </c>
      <c r="C11" s="30">
        <f>C14+C20+C21+C22+C23+C35</f>
        <v>3255</v>
      </c>
      <c r="D11" s="33">
        <f>D14+D20+D21+D22+D23+D35</f>
        <v>235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2911</v>
      </c>
      <c r="C12" s="30">
        <f>C25+C26+C27+C28+C29+C30+C31+C32+C33+C36+C37+C38+C39+C40+C41+C42+C43+C44+C45+C46+C47+C48+C49+C50+C51</f>
        <v>3476</v>
      </c>
      <c r="D12" s="33">
        <f>D25+D26+D27+D28+D29+D30+D31+D32+D33+D36+D37+D38+D39+D40+D41+D42+D43+D44+D45+D46+D47+D48+D49+D50+D51</f>
        <v>-565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2438</v>
      </c>
      <c r="C14" s="31">
        <f>SUM(C15:C19)</f>
        <v>1998</v>
      </c>
      <c r="D14" s="34">
        <f t="shared" ref="D14:D23" si="0">B14-C14</f>
        <v>440</v>
      </c>
    </row>
    <row r="15" spans="1:4" s="2" customFormat="1" ht="14.25" customHeight="1" x14ac:dyDescent="0.25">
      <c r="A15" s="21" t="s">
        <v>45</v>
      </c>
      <c r="B15" s="31">
        <v>502</v>
      </c>
      <c r="C15" s="31">
        <v>397</v>
      </c>
      <c r="D15" s="34">
        <f t="shared" si="0"/>
        <v>105</v>
      </c>
    </row>
    <row r="16" spans="1:4" s="2" customFormat="1" ht="14.25" customHeight="1" x14ac:dyDescent="0.25">
      <c r="A16" s="21" t="s">
        <v>46</v>
      </c>
      <c r="B16" s="31">
        <v>426</v>
      </c>
      <c r="C16" s="31">
        <v>417</v>
      </c>
      <c r="D16" s="34">
        <f t="shared" si="0"/>
        <v>9</v>
      </c>
    </row>
    <row r="17" spans="1:4" s="2" customFormat="1" ht="14.25" customHeight="1" x14ac:dyDescent="0.25">
      <c r="A17" s="21" t="s">
        <v>47</v>
      </c>
      <c r="B17" s="31">
        <v>390</v>
      </c>
      <c r="C17" s="31">
        <v>391</v>
      </c>
      <c r="D17" s="34">
        <f t="shared" si="0"/>
        <v>-1</v>
      </c>
    </row>
    <row r="18" spans="1:4" s="2" customFormat="1" ht="14.25" customHeight="1" x14ac:dyDescent="0.25">
      <c r="A18" s="21" t="s">
        <v>48</v>
      </c>
      <c r="B18" s="31">
        <v>681</v>
      </c>
      <c r="C18" s="31">
        <v>372</v>
      </c>
      <c r="D18" s="34">
        <f t="shared" si="0"/>
        <v>309</v>
      </c>
    </row>
    <row r="19" spans="1:4" s="2" customFormat="1" ht="14.25" customHeight="1" x14ac:dyDescent="0.25">
      <c r="A19" s="21" t="s">
        <v>49</v>
      </c>
      <c r="B19" s="31">
        <v>439</v>
      </c>
      <c r="C19" s="31">
        <v>421</v>
      </c>
      <c r="D19" s="34">
        <f t="shared" si="0"/>
        <v>18</v>
      </c>
    </row>
    <row r="20" spans="1:4" s="2" customFormat="1" ht="14.25" customHeight="1" x14ac:dyDescent="0.25">
      <c r="A20" s="22" t="s">
        <v>2</v>
      </c>
      <c r="B20" s="31">
        <v>421</v>
      </c>
      <c r="C20" s="31">
        <v>375</v>
      </c>
      <c r="D20" s="34">
        <f t="shared" si="0"/>
        <v>46</v>
      </c>
    </row>
    <row r="21" spans="1:4" s="18" customFormat="1" ht="14.25" customHeight="1" x14ac:dyDescent="0.25">
      <c r="A21" s="20" t="s">
        <v>3</v>
      </c>
      <c r="B21" s="31">
        <v>299</v>
      </c>
      <c r="C21" s="31">
        <v>356</v>
      </c>
      <c r="D21" s="34">
        <f t="shared" si="0"/>
        <v>-57</v>
      </c>
    </row>
    <row r="22" spans="1:4" s="2" customFormat="1" ht="14.25" customHeight="1" x14ac:dyDescent="0.25">
      <c r="A22" s="22" t="s">
        <v>4</v>
      </c>
      <c r="B22" s="31">
        <v>109</v>
      </c>
      <c r="C22" s="31">
        <v>181</v>
      </c>
      <c r="D22" s="34">
        <f t="shared" si="0"/>
        <v>-72</v>
      </c>
    </row>
    <row r="23" spans="1:4" s="2" customFormat="1" ht="14.25" customHeight="1" x14ac:dyDescent="0.25">
      <c r="A23" s="22" t="s">
        <v>5</v>
      </c>
      <c r="B23" s="31">
        <v>134</v>
      </c>
      <c r="C23" s="31">
        <v>288</v>
      </c>
      <c r="D23" s="34">
        <f t="shared" si="0"/>
        <v>-154</v>
      </c>
    </row>
    <row r="24" spans="1:4" s="2" customFormat="1" ht="14.25" customHeight="1" x14ac:dyDescent="0.25">
      <c r="A24" s="23" t="s">
        <v>18</v>
      </c>
      <c r="B24" s="31"/>
      <c r="C24" s="31"/>
      <c r="D24" s="34" t="s">
        <v>14</v>
      </c>
    </row>
    <row r="25" spans="1:4" s="2" customFormat="1" ht="14.25" customHeight="1" x14ac:dyDescent="0.25">
      <c r="A25" s="22" t="s">
        <v>19</v>
      </c>
      <c r="B25" s="31">
        <v>78</v>
      </c>
      <c r="C25" s="31">
        <v>121</v>
      </c>
      <c r="D25" s="34">
        <f t="shared" ref="D25:D51" si="1">B25-C25</f>
        <v>-43</v>
      </c>
    </row>
    <row r="26" spans="1:4" s="2" customFormat="1" ht="14.25" customHeight="1" x14ac:dyDescent="0.25">
      <c r="A26" s="22" t="s">
        <v>20</v>
      </c>
      <c r="B26" s="31">
        <v>165</v>
      </c>
      <c r="C26" s="31">
        <v>235</v>
      </c>
      <c r="D26" s="34">
        <f t="shared" si="1"/>
        <v>-70</v>
      </c>
    </row>
    <row r="27" spans="1:4" s="2" customFormat="1" ht="14.25" customHeight="1" x14ac:dyDescent="0.25">
      <c r="A27" s="22" t="s">
        <v>21</v>
      </c>
      <c r="B27" s="31">
        <v>73</v>
      </c>
      <c r="C27" s="31">
        <v>117</v>
      </c>
      <c r="D27" s="34">
        <f t="shared" si="1"/>
        <v>-44</v>
      </c>
    </row>
    <row r="28" spans="1:4" s="2" customFormat="1" ht="14.25" customHeight="1" x14ac:dyDescent="0.25">
      <c r="A28" s="22" t="s">
        <v>22</v>
      </c>
      <c r="B28" s="31">
        <v>302</v>
      </c>
      <c r="C28" s="31">
        <v>241</v>
      </c>
      <c r="D28" s="34">
        <f t="shared" si="1"/>
        <v>61</v>
      </c>
    </row>
    <row r="29" spans="1:4" s="2" customFormat="1" ht="14.25" customHeight="1" x14ac:dyDescent="0.25">
      <c r="A29" s="22" t="s">
        <v>23</v>
      </c>
      <c r="B29" s="31">
        <v>101</v>
      </c>
      <c r="C29" s="31">
        <v>139</v>
      </c>
      <c r="D29" s="34">
        <f t="shared" si="1"/>
        <v>-38</v>
      </c>
    </row>
    <row r="30" spans="1:4" s="18" customFormat="1" ht="14.25" customHeight="1" x14ac:dyDescent="0.25">
      <c r="A30" s="20" t="s">
        <v>24</v>
      </c>
      <c r="B30" s="31">
        <v>43</v>
      </c>
      <c r="C30" s="31">
        <v>49</v>
      </c>
      <c r="D30" s="34">
        <f t="shared" si="1"/>
        <v>-6</v>
      </c>
    </row>
    <row r="31" spans="1:4" s="2" customFormat="1" ht="14.25" customHeight="1" x14ac:dyDescent="0.25">
      <c r="A31" s="22" t="s">
        <v>25</v>
      </c>
      <c r="B31" s="31">
        <v>26</v>
      </c>
      <c r="C31" s="31">
        <v>80</v>
      </c>
      <c r="D31" s="34">
        <f t="shared" si="1"/>
        <v>-54</v>
      </c>
    </row>
    <row r="32" spans="1:4" s="2" customFormat="1" ht="14.25" customHeight="1" x14ac:dyDescent="0.25">
      <c r="A32" s="22" t="s">
        <v>26</v>
      </c>
      <c r="B32" s="31">
        <v>860</v>
      </c>
      <c r="C32" s="31">
        <v>510</v>
      </c>
      <c r="D32" s="34">
        <f t="shared" si="1"/>
        <v>350</v>
      </c>
    </row>
    <row r="33" spans="1:4" s="2" customFormat="1" ht="14.25" customHeight="1" x14ac:dyDescent="0.25">
      <c r="A33" s="22" t="s">
        <v>27</v>
      </c>
      <c r="B33" s="31">
        <v>136</v>
      </c>
      <c r="C33" s="31">
        <v>209</v>
      </c>
      <c r="D33" s="34">
        <f t="shared" si="1"/>
        <v>-73</v>
      </c>
    </row>
    <row r="34" spans="1:4" s="2" customFormat="1" ht="14.25" customHeight="1" x14ac:dyDescent="0.25">
      <c r="A34" s="22" t="s">
        <v>28</v>
      </c>
      <c r="B34" s="31">
        <f>SUM(B35:B36)</f>
        <v>143</v>
      </c>
      <c r="C34" s="31">
        <v>103</v>
      </c>
      <c r="D34" s="34">
        <f t="shared" si="1"/>
        <v>40</v>
      </c>
    </row>
    <row r="35" spans="1:4" s="2" customFormat="1" ht="14.25" customHeight="1" x14ac:dyDescent="0.25">
      <c r="A35" s="21" t="s">
        <v>12</v>
      </c>
      <c r="B35" s="31">
        <v>89</v>
      </c>
      <c r="C35" s="31">
        <v>57</v>
      </c>
      <c r="D35" s="34">
        <f t="shared" si="1"/>
        <v>32</v>
      </c>
    </row>
    <row r="36" spans="1:4" s="2" customFormat="1" ht="14.25" customHeight="1" x14ac:dyDescent="0.25">
      <c r="A36" s="21" t="s">
        <v>11</v>
      </c>
      <c r="B36" s="31">
        <v>54</v>
      </c>
      <c r="C36" s="31">
        <v>46</v>
      </c>
      <c r="D36" s="34">
        <f t="shared" si="1"/>
        <v>8</v>
      </c>
    </row>
    <row r="37" spans="1:4" s="2" customFormat="1" ht="14.25" customHeight="1" x14ac:dyDescent="0.25">
      <c r="A37" s="20" t="s">
        <v>29</v>
      </c>
      <c r="B37" s="31">
        <v>16</v>
      </c>
      <c r="C37" s="31">
        <v>51</v>
      </c>
      <c r="D37" s="34">
        <f t="shared" si="1"/>
        <v>-35</v>
      </c>
    </row>
    <row r="38" spans="1:4" s="2" customFormat="1" ht="14.25" customHeight="1" x14ac:dyDescent="0.25">
      <c r="A38" s="22" t="s">
        <v>30</v>
      </c>
      <c r="B38" s="31">
        <v>120</v>
      </c>
      <c r="C38" s="31">
        <v>129</v>
      </c>
      <c r="D38" s="34">
        <f t="shared" si="1"/>
        <v>-9</v>
      </c>
    </row>
    <row r="39" spans="1:4" s="2" customFormat="1" ht="14.25" customHeight="1" x14ac:dyDescent="0.25">
      <c r="A39" s="20" t="s">
        <v>31</v>
      </c>
      <c r="B39" s="31">
        <v>98</v>
      </c>
      <c r="C39" s="31">
        <v>176</v>
      </c>
      <c r="D39" s="34">
        <f t="shared" si="1"/>
        <v>-78</v>
      </c>
    </row>
    <row r="40" spans="1:4" s="2" customFormat="1" ht="14.25" customHeight="1" x14ac:dyDescent="0.25">
      <c r="A40" s="22" t="s">
        <v>32</v>
      </c>
      <c r="B40" s="31">
        <v>16</v>
      </c>
      <c r="C40" s="31">
        <v>58</v>
      </c>
      <c r="D40" s="34">
        <f t="shared" si="1"/>
        <v>-42</v>
      </c>
    </row>
    <row r="41" spans="1:4" s="2" customFormat="1" ht="14.25" customHeight="1" x14ac:dyDescent="0.25">
      <c r="A41" s="22" t="s">
        <v>33</v>
      </c>
      <c r="B41" s="31">
        <v>54</v>
      </c>
      <c r="C41" s="31">
        <v>83</v>
      </c>
      <c r="D41" s="34">
        <f t="shared" si="1"/>
        <v>-29</v>
      </c>
    </row>
    <row r="42" spans="1:4" s="2" customFormat="1" ht="14.25" customHeight="1" x14ac:dyDescent="0.25">
      <c r="A42" s="22" t="s">
        <v>34</v>
      </c>
      <c r="B42" s="31">
        <v>176</v>
      </c>
      <c r="C42" s="31">
        <v>212</v>
      </c>
      <c r="D42" s="34">
        <f t="shared" si="1"/>
        <v>-36</v>
      </c>
    </row>
    <row r="43" spans="1:4" s="2" customFormat="1" ht="14.25" customHeight="1" x14ac:dyDescent="0.25">
      <c r="A43" s="22" t="s">
        <v>35</v>
      </c>
      <c r="B43" s="31">
        <v>79</v>
      </c>
      <c r="C43" s="31">
        <v>140</v>
      </c>
      <c r="D43" s="34">
        <f t="shared" si="1"/>
        <v>-61</v>
      </c>
    </row>
    <row r="44" spans="1:4" s="2" customFormat="1" ht="14.25" customHeight="1" x14ac:dyDescent="0.25">
      <c r="A44" s="22" t="s">
        <v>36</v>
      </c>
      <c r="B44" s="31">
        <v>45</v>
      </c>
      <c r="C44" s="31">
        <v>89</v>
      </c>
      <c r="D44" s="34">
        <f t="shared" si="1"/>
        <v>-44</v>
      </c>
    </row>
    <row r="45" spans="1:4" s="2" customFormat="1" ht="14.25" customHeight="1" x14ac:dyDescent="0.25">
      <c r="A45" s="22" t="s">
        <v>37</v>
      </c>
      <c r="B45" s="31">
        <v>51</v>
      </c>
      <c r="C45" s="31">
        <v>88</v>
      </c>
      <c r="D45" s="34">
        <f t="shared" si="1"/>
        <v>-37</v>
      </c>
    </row>
    <row r="46" spans="1:4" s="2" customFormat="1" ht="14.25" customHeight="1" x14ac:dyDescent="0.25">
      <c r="A46" s="20" t="s">
        <v>38</v>
      </c>
      <c r="B46" s="31">
        <v>61</v>
      </c>
      <c r="C46" s="31">
        <v>87</v>
      </c>
      <c r="D46" s="34">
        <f t="shared" si="1"/>
        <v>-26</v>
      </c>
    </row>
    <row r="47" spans="1:4" s="2" customFormat="1" ht="14.25" customHeight="1" x14ac:dyDescent="0.25">
      <c r="A47" s="22" t="s">
        <v>39</v>
      </c>
      <c r="B47" s="31">
        <v>136</v>
      </c>
      <c r="C47" s="31">
        <v>213</v>
      </c>
      <c r="D47" s="34">
        <f t="shared" si="1"/>
        <v>-77</v>
      </c>
    </row>
    <row r="48" spans="1:4" s="18" customFormat="1" ht="14.25" customHeight="1" x14ac:dyDescent="0.25">
      <c r="A48" s="20" t="s">
        <v>40</v>
      </c>
      <c r="B48" s="31">
        <v>85</v>
      </c>
      <c r="C48" s="31">
        <v>152</v>
      </c>
      <c r="D48" s="34">
        <f t="shared" si="1"/>
        <v>-67</v>
      </c>
    </row>
    <row r="49" spans="1:5" s="2" customFormat="1" ht="14.25" customHeight="1" x14ac:dyDescent="0.25">
      <c r="A49" s="22" t="s">
        <v>41</v>
      </c>
      <c r="B49" s="31">
        <v>40</v>
      </c>
      <c r="C49" s="31">
        <v>52</v>
      </c>
      <c r="D49" s="34">
        <f t="shared" si="1"/>
        <v>-12</v>
      </c>
    </row>
    <row r="50" spans="1:5" s="2" customFormat="1" ht="14.25" customHeight="1" x14ac:dyDescent="0.25">
      <c r="A50" s="22" t="s">
        <v>50</v>
      </c>
      <c r="B50" s="31">
        <v>50</v>
      </c>
      <c r="C50" s="31">
        <v>103</v>
      </c>
      <c r="D50" s="34">
        <f t="shared" si="1"/>
        <v>-53</v>
      </c>
    </row>
    <row r="51" spans="1:5" s="2" customFormat="1" ht="14.25" customHeight="1" x14ac:dyDescent="0.25">
      <c r="A51" s="22" t="s">
        <v>42</v>
      </c>
      <c r="B51" s="31">
        <v>46</v>
      </c>
      <c r="C51" s="31">
        <v>96</v>
      </c>
      <c r="D51" s="34">
        <f t="shared" si="1"/>
        <v>-50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43</v>
      </c>
      <c r="E53" s="17"/>
    </row>
    <row r="54" spans="1:5" s="48" customFormat="1" ht="21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43963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E59"/>
  <sheetViews>
    <sheetView workbookViewId="0">
      <selection activeCell="I20" sqref="I20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59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7389</v>
      </c>
      <c r="C10" s="29">
        <f>C14+C20+C21+C22+C23+C25+C26+C27+C28+C29+C30+C31+C32+C33+C34+C37+C38+C39+C40+C41+C42+C43+C44+C45+C46+C47+C48+C49+C50+C51</f>
        <v>7618</v>
      </c>
      <c r="D10" s="33">
        <f>D14+D20+D21+D22+D23+D25+D26+D27+D28+D29+D30+D31+D32+D33+D34+D37+D38+D39+D40+D41+D42+D43+D44+D45+D46+D47+D48+D49+D50+D51</f>
        <v>-229</v>
      </c>
    </row>
    <row r="11" spans="1:4" s="2" customFormat="1" ht="15" customHeight="1" x14ac:dyDescent="0.2">
      <c r="A11" s="24" t="s">
        <v>15</v>
      </c>
      <c r="B11" s="30">
        <f>B14+B20+B21+B22+B23+B35</f>
        <v>4033</v>
      </c>
      <c r="C11" s="30">
        <f>C14+C20+C21+C22+C23+C35</f>
        <v>3811</v>
      </c>
      <c r="D11" s="33">
        <f>D14+D20+D21+D22+D23+D35</f>
        <v>222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3356</v>
      </c>
      <c r="C12" s="30">
        <f>C25+C26+C27+C28+C29+C30+C31+C32+C33+C36+C37+C38+C39+C40+C41+C42+C43+C44+C45+C46+C47+C48+C49+C50+C51</f>
        <v>3807</v>
      </c>
      <c r="D12" s="33">
        <f>D25+D26+D27+D28+D29+D30+D31+D32+D33+D36+D37+D38+D39+D40+D41+D42+D43+D44+D45+D46+D47+D48+D49+D50+D51</f>
        <v>-451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2772</v>
      </c>
      <c r="C14" s="56">
        <f>SUM(C15:C19)</f>
        <v>2343</v>
      </c>
      <c r="D14" s="45">
        <f>SUM(D15:D19)</f>
        <v>429</v>
      </c>
    </row>
    <row r="15" spans="1:4" s="2" customFormat="1" ht="14.25" customHeight="1" x14ac:dyDescent="0.25">
      <c r="A15" s="21" t="s">
        <v>45</v>
      </c>
      <c r="B15" s="31">
        <v>592</v>
      </c>
      <c r="C15" s="56">
        <v>488</v>
      </c>
      <c r="D15" s="45">
        <f t="shared" ref="D15:D51" si="0">B15-C15</f>
        <v>104</v>
      </c>
    </row>
    <row r="16" spans="1:4" s="2" customFormat="1" ht="14.25" customHeight="1" x14ac:dyDescent="0.25">
      <c r="A16" s="21" t="s">
        <v>46</v>
      </c>
      <c r="B16" s="31">
        <v>478</v>
      </c>
      <c r="C16" s="56">
        <v>503</v>
      </c>
      <c r="D16" s="45">
        <f t="shared" si="0"/>
        <v>-25</v>
      </c>
    </row>
    <row r="17" spans="1:4" s="2" customFormat="1" ht="14.25" customHeight="1" x14ac:dyDescent="0.25">
      <c r="A17" s="21" t="s">
        <v>47</v>
      </c>
      <c r="B17" s="31">
        <v>429</v>
      </c>
      <c r="C17" s="56">
        <v>436</v>
      </c>
      <c r="D17" s="45">
        <f t="shared" si="0"/>
        <v>-7</v>
      </c>
    </row>
    <row r="18" spans="1:4" s="2" customFormat="1" ht="14.25" customHeight="1" x14ac:dyDescent="0.25">
      <c r="A18" s="21" t="s">
        <v>48</v>
      </c>
      <c r="B18" s="31">
        <v>780</v>
      </c>
      <c r="C18" s="56">
        <v>424</v>
      </c>
      <c r="D18" s="45">
        <f t="shared" si="0"/>
        <v>356</v>
      </c>
    </row>
    <row r="19" spans="1:4" s="2" customFormat="1" ht="14.25" customHeight="1" x14ac:dyDescent="0.25">
      <c r="A19" s="21" t="s">
        <v>49</v>
      </c>
      <c r="B19" s="31">
        <v>493</v>
      </c>
      <c r="C19" s="56">
        <v>492</v>
      </c>
      <c r="D19" s="45">
        <f t="shared" si="0"/>
        <v>1</v>
      </c>
    </row>
    <row r="20" spans="1:4" s="2" customFormat="1" ht="14.25" customHeight="1" x14ac:dyDescent="0.25">
      <c r="A20" s="22" t="s">
        <v>2</v>
      </c>
      <c r="B20" s="31">
        <v>501</v>
      </c>
      <c r="C20" s="56">
        <v>446</v>
      </c>
      <c r="D20" s="45">
        <f t="shared" si="0"/>
        <v>55</v>
      </c>
    </row>
    <row r="21" spans="1:4" s="18" customFormat="1" ht="14.25" customHeight="1" x14ac:dyDescent="0.25">
      <c r="A21" s="20" t="s">
        <v>3</v>
      </c>
      <c r="B21" s="31">
        <v>338</v>
      </c>
      <c r="C21" s="56">
        <v>420</v>
      </c>
      <c r="D21" s="45">
        <f t="shared" si="0"/>
        <v>-82</v>
      </c>
    </row>
    <row r="22" spans="1:4" s="2" customFormat="1" ht="14.25" customHeight="1" x14ac:dyDescent="0.25">
      <c r="A22" s="22" t="s">
        <v>4</v>
      </c>
      <c r="B22" s="31">
        <v>137</v>
      </c>
      <c r="C22" s="56">
        <v>196</v>
      </c>
      <c r="D22" s="45">
        <f t="shared" si="0"/>
        <v>-59</v>
      </c>
    </row>
    <row r="23" spans="1:4" s="2" customFormat="1" ht="14.25" customHeight="1" x14ac:dyDescent="0.25">
      <c r="A23" s="22" t="s">
        <v>5</v>
      </c>
      <c r="B23" s="31">
        <v>178</v>
      </c>
      <c r="C23" s="56">
        <v>338</v>
      </c>
      <c r="D23" s="45">
        <f t="shared" si="0"/>
        <v>-160</v>
      </c>
    </row>
    <row r="24" spans="1:4" s="2" customFormat="1" ht="14.25" customHeight="1" x14ac:dyDescent="0.25">
      <c r="A24" s="23" t="s">
        <v>18</v>
      </c>
      <c r="B24" s="31"/>
      <c r="C24" s="44"/>
      <c r="D24" s="45"/>
    </row>
    <row r="25" spans="1:4" s="2" customFormat="1" ht="14.25" customHeight="1" x14ac:dyDescent="0.25">
      <c r="A25" s="22" t="s">
        <v>19</v>
      </c>
      <c r="B25" s="31">
        <v>86</v>
      </c>
      <c r="C25" s="56">
        <v>128</v>
      </c>
      <c r="D25" s="45">
        <f t="shared" si="0"/>
        <v>-42</v>
      </c>
    </row>
    <row r="26" spans="1:4" s="2" customFormat="1" ht="14.25" customHeight="1" x14ac:dyDescent="0.25">
      <c r="A26" s="22" t="s">
        <v>20</v>
      </c>
      <c r="B26" s="31">
        <v>181</v>
      </c>
      <c r="C26" s="56">
        <v>252</v>
      </c>
      <c r="D26" s="45">
        <f t="shared" si="0"/>
        <v>-71</v>
      </c>
    </row>
    <row r="27" spans="1:4" s="2" customFormat="1" ht="14.25" customHeight="1" x14ac:dyDescent="0.25">
      <c r="A27" s="22" t="s">
        <v>21</v>
      </c>
      <c r="B27" s="31">
        <v>86</v>
      </c>
      <c r="C27" s="56">
        <v>130</v>
      </c>
      <c r="D27" s="45">
        <f t="shared" si="0"/>
        <v>-44</v>
      </c>
    </row>
    <row r="28" spans="1:4" s="2" customFormat="1" ht="14.25" customHeight="1" x14ac:dyDescent="0.25">
      <c r="A28" s="22" t="s">
        <v>22</v>
      </c>
      <c r="B28" s="31">
        <v>334</v>
      </c>
      <c r="C28" s="56">
        <v>281</v>
      </c>
      <c r="D28" s="45">
        <f t="shared" si="0"/>
        <v>53</v>
      </c>
    </row>
    <row r="29" spans="1:4" s="2" customFormat="1" ht="14.25" customHeight="1" x14ac:dyDescent="0.25">
      <c r="A29" s="22" t="s">
        <v>23</v>
      </c>
      <c r="B29" s="31">
        <v>115</v>
      </c>
      <c r="C29" s="56">
        <v>144</v>
      </c>
      <c r="D29" s="45">
        <f t="shared" si="0"/>
        <v>-29</v>
      </c>
    </row>
    <row r="30" spans="1:4" s="18" customFormat="1" ht="14.25" customHeight="1" x14ac:dyDescent="0.25">
      <c r="A30" s="20" t="s">
        <v>24</v>
      </c>
      <c r="B30" s="31">
        <v>46</v>
      </c>
      <c r="C30" s="56">
        <v>59</v>
      </c>
      <c r="D30" s="45">
        <f t="shared" si="0"/>
        <v>-13</v>
      </c>
    </row>
    <row r="31" spans="1:4" s="2" customFormat="1" ht="14.25" customHeight="1" x14ac:dyDescent="0.25">
      <c r="A31" s="22" t="s">
        <v>25</v>
      </c>
      <c r="B31" s="31">
        <v>34</v>
      </c>
      <c r="C31" s="56">
        <v>84</v>
      </c>
      <c r="D31" s="45">
        <f t="shared" si="0"/>
        <v>-50</v>
      </c>
    </row>
    <row r="32" spans="1:4" s="2" customFormat="1" ht="14.25" customHeight="1" x14ac:dyDescent="0.25">
      <c r="A32" s="22" t="s">
        <v>26</v>
      </c>
      <c r="B32" s="31">
        <v>987</v>
      </c>
      <c r="C32" s="56">
        <v>575</v>
      </c>
      <c r="D32" s="45">
        <f t="shared" si="0"/>
        <v>412</v>
      </c>
    </row>
    <row r="33" spans="1:4" s="2" customFormat="1" ht="14.25" customHeight="1" x14ac:dyDescent="0.25">
      <c r="A33" s="22" t="s">
        <v>27</v>
      </c>
      <c r="B33" s="31">
        <v>157</v>
      </c>
      <c r="C33" s="56">
        <v>230</v>
      </c>
      <c r="D33" s="45">
        <f t="shared" si="0"/>
        <v>-73</v>
      </c>
    </row>
    <row r="34" spans="1:4" s="2" customFormat="1" ht="14.25" customHeight="1" x14ac:dyDescent="0.25">
      <c r="A34" s="22" t="s">
        <v>28</v>
      </c>
      <c r="B34" s="31">
        <f>SUM(B35:B36)</f>
        <v>167</v>
      </c>
      <c r="C34" s="56">
        <f>SUM(C35:C36)</f>
        <v>120</v>
      </c>
      <c r="D34" s="45">
        <f t="shared" si="0"/>
        <v>47</v>
      </c>
    </row>
    <row r="35" spans="1:4" s="2" customFormat="1" ht="14.25" customHeight="1" x14ac:dyDescent="0.25">
      <c r="A35" s="21" t="s">
        <v>12</v>
      </c>
      <c r="B35" s="31">
        <v>107</v>
      </c>
      <c r="C35" s="56">
        <v>68</v>
      </c>
      <c r="D35" s="45">
        <f t="shared" si="0"/>
        <v>39</v>
      </c>
    </row>
    <row r="36" spans="1:4" s="2" customFormat="1" ht="14.25" customHeight="1" x14ac:dyDescent="0.25">
      <c r="A36" s="21" t="s">
        <v>11</v>
      </c>
      <c r="B36" s="31">
        <v>60</v>
      </c>
      <c r="C36" s="56">
        <v>52</v>
      </c>
      <c r="D36" s="45">
        <f t="shared" si="0"/>
        <v>8</v>
      </c>
    </row>
    <row r="37" spans="1:4" s="2" customFormat="1" ht="14.25" customHeight="1" x14ac:dyDescent="0.25">
      <c r="A37" s="20" t="s">
        <v>29</v>
      </c>
      <c r="B37" s="31">
        <v>19</v>
      </c>
      <c r="C37" s="56">
        <v>54</v>
      </c>
      <c r="D37" s="45">
        <f t="shared" si="0"/>
        <v>-35</v>
      </c>
    </row>
    <row r="38" spans="1:4" s="2" customFormat="1" ht="14.25" customHeight="1" x14ac:dyDescent="0.25">
      <c r="A38" s="22" t="s">
        <v>30</v>
      </c>
      <c r="B38" s="31">
        <v>139</v>
      </c>
      <c r="C38" s="56">
        <v>143</v>
      </c>
      <c r="D38" s="45">
        <f t="shared" si="0"/>
        <v>-4</v>
      </c>
    </row>
    <row r="39" spans="1:4" s="2" customFormat="1" ht="14.25" customHeight="1" x14ac:dyDescent="0.25">
      <c r="A39" s="20" t="s">
        <v>31</v>
      </c>
      <c r="B39" s="31">
        <v>123</v>
      </c>
      <c r="C39" s="56">
        <v>184</v>
      </c>
      <c r="D39" s="45">
        <f t="shared" si="0"/>
        <v>-61</v>
      </c>
    </row>
    <row r="40" spans="1:4" s="2" customFormat="1" ht="14.25" customHeight="1" x14ac:dyDescent="0.25">
      <c r="A40" s="22" t="s">
        <v>32</v>
      </c>
      <c r="B40" s="55">
        <v>22</v>
      </c>
      <c r="C40" s="56">
        <v>61</v>
      </c>
      <c r="D40" s="45">
        <f t="shared" si="0"/>
        <v>-39</v>
      </c>
    </row>
    <row r="41" spans="1:4" s="2" customFormat="1" ht="14.25" customHeight="1" x14ac:dyDescent="0.25">
      <c r="A41" s="22" t="s">
        <v>33</v>
      </c>
      <c r="B41" s="31">
        <v>55</v>
      </c>
      <c r="C41" s="56">
        <v>95</v>
      </c>
      <c r="D41" s="45">
        <f t="shared" si="0"/>
        <v>-40</v>
      </c>
    </row>
    <row r="42" spans="1:4" s="2" customFormat="1" ht="14.25" customHeight="1" x14ac:dyDescent="0.25">
      <c r="A42" s="22" t="s">
        <v>34</v>
      </c>
      <c r="B42" s="31">
        <v>192</v>
      </c>
      <c r="C42" s="56">
        <v>229</v>
      </c>
      <c r="D42" s="45">
        <f t="shared" si="0"/>
        <v>-37</v>
      </c>
    </row>
    <row r="43" spans="1:4" s="2" customFormat="1" ht="14.25" customHeight="1" x14ac:dyDescent="0.25">
      <c r="A43" s="22" t="s">
        <v>35</v>
      </c>
      <c r="B43" s="31">
        <v>97</v>
      </c>
      <c r="C43" s="56">
        <v>151</v>
      </c>
      <c r="D43" s="45">
        <f t="shared" si="0"/>
        <v>-54</v>
      </c>
    </row>
    <row r="44" spans="1:4" s="2" customFormat="1" ht="14.25" customHeight="1" x14ac:dyDescent="0.25">
      <c r="A44" s="22" t="s">
        <v>36</v>
      </c>
      <c r="B44" s="31">
        <v>53</v>
      </c>
      <c r="C44" s="56">
        <v>96</v>
      </c>
      <c r="D44" s="45">
        <f t="shared" si="0"/>
        <v>-43</v>
      </c>
    </row>
    <row r="45" spans="1:4" s="2" customFormat="1" ht="14.25" customHeight="1" x14ac:dyDescent="0.25">
      <c r="A45" s="22" t="s">
        <v>37</v>
      </c>
      <c r="B45" s="31">
        <v>56</v>
      </c>
      <c r="C45" s="56">
        <v>94</v>
      </c>
      <c r="D45" s="45">
        <f t="shared" si="0"/>
        <v>-38</v>
      </c>
    </row>
    <row r="46" spans="1:4" s="2" customFormat="1" ht="14.25" customHeight="1" x14ac:dyDescent="0.25">
      <c r="A46" s="20" t="s">
        <v>38</v>
      </c>
      <c r="B46" s="31">
        <v>79</v>
      </c>
      <c r="C46" s="56">
        <v>89</v>
      </c>
      <c r="D46" s="45">
        <f t="shared" si="0"/>
        <v>-10</v>
      </c>
    </row>
    <row r="47" spans="1:4" s="2" customFormat="1" ht="14.25" customHeight="1" x14ac:dyDescent="0.25">
      <c r="A47" s="22" t="s">
        <v>39</v>
      </c>
      <c r="B47" s="31">
        <v>179</v>
      </c>
      <c r="C47" s="56">
        <v>241</v>
      </c>
      <c r="D47" s="45">
        <f t="shared" si="0"/>
        <v>-62</v>
      </c>
    </row>
    <row r="48" spans="1:4" s="18" customFormat="1" ht="14.25" customHeight="1" x14ac:dyDescent="0.25">
      <c r="A48" s="20" t="s">
        <v>40</v>
      </c>
      <c r="B48" s="31">
        <v>100</v>
      </c>
      <c r="C48" s="56">
        <v>166</v>
      </c>
      <c r="D48" s="45">
        <f t="shared" si="0"/>
        <v>-66</v>
      </c>
    </row>
    <row r="49" spans="1:5" s="2" customFormat="1" ht="14.25" customHeight="1" x14ac:dyDescent="0.25">
      <c r="A49" s="22" t="s">
        <v>41</v>
      </c>
      <c r="B49" s="31">
        <v>46</v>
      </c>
      <c r="C49" s="56">
        <v>55</v>
      </c>
      <c r="D49" s="45">
        <f t="shared" si="0"/>
        <v>-9</v>
      </c>
    </row>
    <row r="50" spans="1:5" s="2" customFormat="1" ht="14.25" customHeight="1" x14ac:dyDescent="0.25">
      <c r="A50" s="22" t="s">
        <v>50</v>
      </c>
      <c r="B50" s="31">
        <v>58</v>
      </c>
      <c r="C50" s="56">
        <v>111</v>
      </c>
      <c r="D50" s="45">
        <f t="shared" si="0"/>
        <v>-53</v>
      </c>
    </row>
    <row r="51" spans="1:5" s="2" customFormat="1" ht="14.25" customHeight="1" x14ac:dyDescent="0.25">
      <c r="A51" s="22" t="s">
        <v>42</v>
      </c>
      <c r="B51" s="31">
        <v>52</v>
      </c>
      <c r="C51" s="56">
        <v>103</v>
      </c>
      <c r="D51" s="45">
        <f t="shared" si="0"/>
        <v>-51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69</v>
      </c>
      <c r="E53" s="17"/>
    </row>
    <row r="54" spans="1:5" s="48" customFormat="1" ht="22.5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43978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8"/>
  <sheetViews>
    <sheetView workbookViewId="0">
      <selection activeCell="G13" sqref="G13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60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8622</v>
      </c>
      <c r="C10" s="29">
        <f>C14+C20+C21+C22+C23+C25+C26+C27+C28+C29+C30+C31+C32+C33+C34+C37+C38+C39+C40+C41+C42+C43+C44+C45+C46+C47+C48+C49+C50+C51</f>
        <v>8949</v>
      </c>
      <c r="D10" s="33">
        <f>D14+D20+D21+D22+D23+D25+D26+D27+D28+D29+D30+D31+D32+D33+D34+D37+D38+D39+D40+D41+D42+D43+D44+D45+D46+D47+D48+D49+D50+D51</f>
        <v>-327</v>
      </c>
    </row>
    <row r="11" spans="1:4" s="2" customFormat="1" ht="15" customHeight="1" x14ac:dyDescent="0.2">
      <c r="A11" s="24" t="s">
        <v>15</v>
      </c>
      <c r="B11" s="30">
        <f>B14+B20+B21+B22+B23+B35</f>
        <v>4697</v>
      </c>
      <c r="C11" s="30">
        <f>C14+C20+C21+C22+C23+C35</f>
        <v>4513</v>
      </c>
      <c r="D11" s="33">
        <f>D14+D20+D21+D22+D23+D35</f>
        <v>184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3925</v>
      </c>
      <c r="C12" s="30">
        <f>C25+C26+C27+C28+C29+C30+C31+C32+C33+C36+C37+C38+C39+C40+C41+C42+C43+C44+C45+C46+C47+C48+C49+C50+C51</f>
        <v>4436</v>
      </c>
      <c r="D12" s="33">
        <f>D25+D26+D27+D28+D29+D30+D31+D32+D33+D36+D37+D38+D39+D40+D41+D42+D43+D44+D45+D46+D47+D48+D49+D50+D51</f>
        <v>-511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3178</v>
      </c>
      <c r="C14" s="31">
        <f>SUM(C15:C19)</f>
        <v>2797</v>
      </c>
      <c r="D14" s="34">
        <f>SUM(D15:D19)</f>
        <v>381</v>
      </c>
    </row>
    <row r="15" spans="1:4" s="2" customFormat="1" ht="14.25" customHeight="1" x14ac:dyDescent="0.25">
      <c r="A15" s="21" t="s">
        <v>45</v>
      </c>
      <c r="B15" s="31">
        <v>671</v>
      </c>
      <c r="C15" s="31">
        <v>550</v>
      </c>
      <c r="D15" s="34">
        <f t="shared" ref="D15:D28" si="0">B15-C15</f>
        <v>121</v>
      </c>
    </row>
    <row r="16" spans="1:4" s="2" customFormat="1" ht="14.25" customHeight="1" x14ac:dyDescent="0.25">
      <c r="A16" s="21" t="s">
        <v>46</v>
      </c>
      <c r="B16" s="31">
        <v>547</v>
      </c>
      <c r="C16" s="31">
        <v>607</v>
      </c>
      <c r="D16" s="34">
        <f t="shared" si="0"/>
        <v>-60</v>
      </c>
    </row>
    <row r="17" spans="1:4" s="2" customFormat="1" ht="14.25" customHeight="1" x14ac:dyDescent="0.25">
      <c r="A17" s="21" t="s">
        <v>47</v>
      </c>
      <c r="B17" s="31">
        <v>480</v>
      </c>
      <c r="C17" s="31">
        <v>513</v>
      </c>
      <c r="D17" s="34">
        <f t="shared" si="0"/>
        <v>-33</v>
      </c>
    </row>
    <row r="18" spans="1:4" s="2" customFormat="1" ht="14.25" customHeight="1" x14ac:dyDescent="0.25">
      <c r="A18" s="21" t="s">
        <v>48</v>
      </c>
      <c r="B18" s="31">
        <v>918</v>
      </c>
      <c r="C18" s="31">
        <v>514</v>
      </c>
      <c r="D18" s="34">
        <f t="shared" si="0"/>
        <v>404</v>
      </c>
    </row>
    <row r="19" spans="1:4" s="2" customFormat="1" ht="14.25" customHeight="1" x14ac:dyDescent="0.25">
      <c r="A19" s="21" t="s">
        <v>49</v>
      </c>
      <c r="B19" s="31">
        <v>562</v>
      </c>
      <c r="C19" s="31">
        <v>613</v>
      </c>
      <c r="D19" s="34">
        <f t="shared" si="0"/>
        <v>-51</v>
      </c>
    </row>
    <row r="20" spans="1:4" s="2" customFormat="1" ht="14.25" customHeight="1" x14ac:dyDescent="0.25">
      <c r="A20" s="22" t="s">
        <v>2</v>
      </c>
      <c r="B20" s="31">
        <v>591</v>
      </c>
      <c r="C20" s="31">
        <v>531</v>
      </c>
      <c r="D20" s="34">
        <f t="shared" si="0"/>
        <v>60</v>
      </c>
    </row>
    <row r="21" spans="1:4" s="18" customFormat="1" ht="14.25" customHeight="1" x14ac:dyDescent="0.25">
      <c r="A21" s="20" t="s">
        <v>3</v>
      </c>
      <c r="B21" s="31">
        <v>416</v>
      </c>
      <c r="C21" s="31">
        <v>477</v>
      </c>
      <c r="D21" s="34">
        <f t="shared" si="0"/>
        <v>-61</v>
      </c>
    </row>
    <row r="22" spans="1:4" s="2" customFormat="1" ht="14.25" customHeight="1" x14ac:dyDescent="0.25">
      <c r="A22" s="22" t="s">
        <v>4</v>
      </c>
      <c r="B22" s="31">
        <v>158</v>
      </c>
      <c r="C22" s="31">
        <v>217</v>
      </c>
      <c r="D22" s="34">
        <f t="shared" si="0"/>
        <v>-59</v>
      </c>
    </row>
    <row r="23" spans="1:4" s="2" customFormat="1" ht="14.25" customHeight="1" x14ac:dyDescent="0.25">
      <c r="A23" s="22" t="s">
        <v>5</v>
      </c>
      <c r="B23" s="31">
        <v>229</v>
      </c>
      <c r="C23" s="31">
        <v>408</v>
      </c>
      <c r="D23" s="34">
        <f t="shared" si="0"/>
        <v>-179</v>
      </c>
    </row>
    <row r="24" spans="1:4" s="2" customFormat="1" ht="14.25" customHeight="1" x14ac:dyDescent="0.25">
      <c r="A24" s="23" t="s">
        <v>18</v>
      </c>
      <c r="B24" s="31"/>
      <c r="C24" s="31"/>
      <c r="D24" s="34"/>
    </row>
    <row r="25" spans="1:4" s="2" customFormat="1" ht="14.25" customHeight="1" x14ac:dyDescent="0.25">
      <c r="A25" s="22" t="s">
        <v>19</v>
      </c>
      <c r="B25" s="31">
        <v>95</v>
      </c>
      <c r="C25" s="31">
        <v>136</v>
      </c>
      <c r="D25" s="34">
        <f t="shared" si="0"/>
        <v>-41</v>
      </c>
    </row>
    <row r="26" spans="1:4" s="2" customFormat="1" ht="14.25" customHeight="1" x14ac:dyDescent="0.25">
      <c r="A26" s="22" t="s">
        <v>20</v>
      </c>
      <c r="B26" s="31">
        <v>206</v>
      </c>
      <c r="C26" s="31">
        <v>281</v>
      </c>
      <c r="D26" s="34">
        <f t="shared" si="0"/>
        <v>-75</v>
      </c>
    </row>
    <row r="27" spans="1:4" s="2" customFormat="1" ht="14.25" customHeight="1" x14ac:dyDescent="0.25">
      <c r="A27" s="22" t="s">
        <v>21</v>
      </c>
      <c r="B27" s="31">
        <v>109</v>
      </c>
      <c r="C27" s="31">
        <v>146</v>
      </c>
      <c r="D27" s="34">
        <f t="shared" si="0"/>
        <v>-37</v>
      </c>
    </row>
    <row r="28" spans="1:4" s="2" customFormat="1" ht="14.25" customHeight="1" x14ac:dyDescent="0.25">
      <c r="A28" s="22" t="s">
        <v>22</v>
      </c>
      <c r="B28" s="31">
        <v>383</v>
      </c>
      <c r="C28" s="31">
        <v>312</v>
      </c>
      <c r="D28" s="34">
        <f t="shared" si="0"/>
        <v>71</v>
      </c>
    </row>
    <row r="29" spans="1:4" s="2" customFormat="1" ht="14.25" customHeight="1" x14ac:dyDescent="0.25">
      <c r="A29" s="22" t="s">
        <v>23</v>
      </c>
      <c r="B29" s="31">
        <v>133</v>
      </c>
      <c r="C29" s="31">
        <v>193</v>
      </c>
      <c r="D29" s="34">
        <f t="shared" ref="D29:D34" si="1">B29-C29</f>
        <v>-60</v>
      </c>
    </row>
    <row r="30" spans="1:4" s="18" customFormat="1" ht="14.25" customHeight="1" x14ac:dyDescent="0.25">
      <c r="A30" s="20" t="s">
        <v>24</v>
      </c>
      <c r="B30" s="31">
        <v>54</v>
      </c>
      <c r="C30" s="31">
        <v>69</v>
      </c>
      <c r="D30" s="34">
        <f t="shared" si="1"/>
        <v>-15</v>
      </c>
    </row>
    <row r="31" spans="1:4" s="2" customFormat="1" ht="14.25" customHeight="1" x14ac:dyDescent="0.25">
      <c r="A31" s="22" t="s">
        <v>25</v>
      </c>
      <c r="B31" s="31">
        <v>45</v>
      </c>
      <c r="C31" s="31">
        <v>98</v>
      </c>
      <c r="D31" s="34">
        <f t="shared" si="1"/>
        <v>-53</v>
      </c>
    </row>
    <row r="32" spans="1:4" s="2" customFormat="1" ht="14.25" customHeight="1" x14ac:dyDescent="0.25">
      <c r="A32" s="22" t="s">
        <v>26</v>
      </c>
      <c r="B32" s="31">
        <v>1148</v>
      </c>
      <c r="C32" s="31">
        <v>710</v>
      </c>
      <c r="D32" s="34">
        <f t="shared" si="1"/>
        <v>438</v>
      </c>
    </row>
    <row r="33" spans="1:4" s="2" customFormat="1" ht="14.25" customHeight="1" x14ac:dyDescent="0.25">
      <c r="A33" s="22" t="s">
        <v>27</v>
      </c>
      <c r="B33" s="31">
        <v>173</v>
      </c>
      <c r="C33" s="31">
        <v>252</v>
      </c>
      <c r="D33" s="34">
        <f t="shared" si="1"/>
        <v>-79</v>
      </c>
    </row>
    <row r="34" spans="1:4" s="2" customFormat="1" ht="14.25" customHeight="1" x14ac:dyDescent="0.25">
      <c r="A34" s="22" t="s">
        <v>28</v>
      </c>
      <c r="B34" s="31">
        <f>SUM(B35:B36)</f>
        <v>192</v>
      </c>
      <c r="C34" s="31">
        <f>SUM(C35:C36)</f>
        <v>146</v>
      </c>
      <c r="D34" s="34">
        <f t="shared" si="1"/>
        <v>46</v>
      </c>
    </row>
    <row r="35" spans="1:4" s="2" customFormat="1" ht="14.25" customHeight="1" x14ac:dyDescent="0.25">
      <c r="A35" s="21" t="s">
        <v>12</v>
      </c>
      <c r="B35" s="31">
        <v>125</v>
      </c>
      <c r="C35" s="31">
        <v>83</v>
      </c>
      <c r="D35" s="34">
        <f t="shared" ref="D35:D47" si="2">B35-C35</f>
        <v>42</v>
      </c>
    </row>
    <row r="36" spans="1:4" s="2" customFormat="1" ht="14.25" customHeight="1" x14ac:dyDescent="0.25">
      <c r="A36" s="21" t="s">
        <v>11</v>
      </c>
      <c r="B36" s="31">
        <v>67</v>
      </c>
      <c r="C36" s="31">
        <v>63</v>
      </c>
      <c r="D36" s="34">
        <f t="shared" si="2"/>
        <v>4</v>
      </c>
    </row>
    <row r="37" spans="1:4" s="2" customFormat="1" ht="14.25" customHeight="1" x14ac:dyDescent="0.25">
      <c r="A37" s="20" t="s">
        <v>29</v>
      </c>
      <c r="B37" s="31">
        <v>28</v>
      </c>
      <c r="C37" s="31">
        <v>62</v>
      </c>
      <c r="D37" s="34">
        <f t="shared" si="2"/>
        <v>-34</v>
      </c>
    </row>
    <row r="38" spans="1:4" s="2" customFormat="1" ht="14.25" customHeight="1" x14ac:dyDescent="0.25">
      <c r="A38" s="22" t="s">
        <v>30</v>
      </c>
      <c r="B38" s="31">
        <v>166</v>
      </c>
      <c r="C38" s="31">
        <v>173</v>
      </c>
      <c r="D38" s="34">
        <f t="shared" si="2"/>
        <v>-7</v>
      </c>
    </row>
    <row r="39" spans="1:4" s="2" customFormat="1" ht="14.25" customHeight="1" x14ac:dyDescent="0.25">
      <c r="A39" s="20" t="s">
        <v>31</v>
      </c>
      <c r="B39" s="31">
        <v>159</v>
      </c>
      <c r="C39" s="31">
        <v>203</v>
      </c>
      <c r="D39" s="34">
        <f t="shared" si="2"/>
        <v>-44</v>
      </c>
    </row>
    <row r="40" spans="1:4" s="2" customFormat="1" ht="14.25" customHeight="1" x14ac:dyDescent="0.25">
      <c r="A40" s="22" t="s">
        <v>32</v>
      </c>
      <c r="B40" s="31">
        <v>49</v>
      </c>
      <c r="C40" s="31">
        <v>69</v>
      </c>
      <c r="D40" s="34">
        <f t="shared" si="2"/>
        <v>-20</v>
      </c>
    </row>
    <row r="41" spans="1:4" s="2" customFormat="1" ht="14.25" customHeight="1" x14ac:dyDescent="0.25">
      <c r="A41" s="22" t="s">
        <v>33</v>
      </c>
      <c r="B41" s="31">
        <v>62</v>
      </c>
      <c r="C41" s="31">
        <v>111</v>
      </c>
      <c r="D41" s="34">
        <f t="shared" si="2"/>
        <v>-49</v>
      </c>
    </row>
    <row r="42" spans="1:4" s="2" customFormat="1" ht="14.25" customHeight="1" x14ac:dyDescent="0.25">
      <c r="A42" s="22" t="s">
        <v>34</v>
      </c>
      <c r="B42" s="31">
        <v>212</v>
      </c>
      <c r="C42" s="31">
        <v>265</v>
      </c>
      <c r="D42" s="34">
        <f t="shared" si="2"/>
        <v>-53</v>
      </c>
    </row>
    <row r="43" spans="1:4" s="2" customFormat="1" ht="14.25" customHeight="1" x14ac:dyDescent="0.25">
      <c r="A43" s="22" t="s">
        <v>35</v>
      </c>
      <c r="B43" s="31">
        <v>107</v>
      </c>
      <c r="C43" s="31">
        <v>171</v>
      </c>
      <c r="D43" s="34">
        <f t="shared" si="2"/>
        <v>-64</v>
      </c>
    </row>
    <row r="44" spans="1:4" s="2" customFormat="1" ht="14.25" customHeight="1" x14ac:dyDescent="0.25">
      <c r="A44" s="22" t="s">
        <v>36</v>
      </c>
      <c r="B44" s="31">
        <v>71</v>
      </c>
      <c r="C44" s="31">
        <v>112</v>
      </c>
      <c r="D44" s="34">
        <f t="shared" si="2"/>
        <v>-41</v>
      </c>
    </row>
    <row r="45" spans="1:4" s="2" customFormat="1" ht="14.25" customHeight="1" x14ac:dyDescent="0.25">
      <c r="A45" s="22" t="s">
        <v>37</v>
      </c>
      <c r="B45" s="31">
        <v>65</v>
      </c>
      <c r="C45" s="31">
        <v>101</v>
      </c>
      <c r="D45" s="34">
        <f t="shared" si="2"/>
        <v>-36</v>
      </c>
    </row>
    <row r="46" spans="1:4" s="2" customFormat="1" ht="14.25" customHeight="1" x14ac:dyDescent="0.25">
      <c r="A46" s="20" t="s">
        <v>38</v>
      </c>
      <c r="B46" s="31">
        <v>85</v>
      </c>
      <c r="C46" s="31">
        <v>115</v>
      </c>
      <c r="D46" s="34">
        <f t="shared" si="2"/>
        <v>-30</v>
      </c>
    </row>
    <row r="47" spans="1:4" s="2" customFormat="1" ht="14.25" customHeight="1" x14ac:dyDescent="0.25">
      <c r="A47" s="22" t="s">
        <v>39</v>
      </c>
      <c r="B47" s="31">
        <v>195</v>
      </c>
      <c r="C47" s="31">
        <v>267</v>
      </c>
      <c r="D47" s="34">
        <f t="shared" si="2"/>
        <v>-72</v>
      </c>
    </row>
    <row r="48" spans="1:4" s="18" customFormat="1" ht="14.25" customHeight="1" x14ac:dyDescent="0.25">
      <c r="A48" s="20" t="s">
        <v>40</v>
      </c>
      <c r="B48" s="31">
        <v>123</v>
      </c>
      <c r="C48" s="31">
        <v>198</v>
      </c>
      <c r="D48" s="34">
        <f>B48-C48</f>
        <v>-75</v>
      </c>
    </row>
    <row r="49" spans="1:5" s="2" customFormat="1" ht="14.25" customHeight="1" x14ac:dyDescent="0.25">
      <c r="A49" s="22" t="s">
        <v>41</v>
      </c>
      <c r="B49" s="31">
        <v>51</v>
      </c>
      <c r="C49" s="31">
        <v>62</v>
      </c>
      <c r="D49" s="34">
        <f>B49-C49</f>
        <v>-11</v>
      </c>
    </row>
    <row r="50" spans="1:5" s="2" customFormat="1" ht="14.25" customHeight="1" x14ac:dyDescent="0.25">
      <c r="A50" s="22" t="s">
        <v>50</v>
      </c>
      <c r="B50" s="31">
        <v>75</v>
      </c>
      <c r="C50" s="31">
        <v>136</v>
      </c>
      <c r="D50" s="34">
        <f>B50-C50</f>
        <v>-61</v>
      </c>
    </row>
    <row r="51" spans="1:5" s="2" customFormat="1" ht="14.25" customHeight="1" x14ac:dyDescent="0.25">
      <c r="A51" s="22" t="s">
        <v>42</v>
      </c>
      <c r="B51" s="31">
        <v>64</v>
      </c>
      <c r="C51" s="31">
        <v>131</v>
      </c>
      <c r="D51" s="34">
        <f>B51-C51</f>
        <v>-67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ht="18" customHeight="1" x14ac:dyDescent="0.25">
      <c r="A53" s="7" t="s">
        <v>6</v>
      </c>
      <c r="B53" s="26"/>
      <c r="C53" s="26"/>
      <c r="D53" s="17" t="s">
        <v>69</v>
      </c>
      <c r="E53" s="17"/>
    </row>
    <row r="54" spans="1:5" s="49" customFormat="1" ht="21.75" customHeight="1" x14ac:dyDescent="0.25">
      <c r="A54" s="46" t="s">
        <v>53</v>
      </c>
      <c r="B54" s="52"/>
      <c r="C54" s="52"/>
      <c r="D54" s="53"/>
    </row>
    <row r="55" spans="1:5" s="49" customFormat="1" ht="12" customHeight="1" x14ac:dyDescent="0.25">
      <c r="A55" s="46" t="s">
        <v>54</v>
      </c>
      <c r="B55" s="54"/>
      <c r="C55" s="54"/>
      <c r="D55" s="46"/>
    </row>
    <row r="56" spans="1:5" s="49" customFormat="1" ht="12" customHeight="1" x14ac:dyDescent="0.25">
      <c r="A56" s="46" t="s">
        <v>55</v>
      </c>
      <c r="B56" s="54"/>
      <c r="C56" s="54"/>
      <c r="D56" s="46"/>
    </row>
    <row r="57" spans="1:5" s="49" customFormat="1" ht="12" customHeight="1" x14ac:dyDescent="0.25">
      <c r="A57" s="51">
        <v>44011</v>
      </c>
      <c r="B57" s="54"/>
      <c r="C57" s="54"/>
      <c r="D57" s="46"/>
    </row>
    <row r="58" spans="1:5" s="49" customFormat="1" x14ac:dyDescent="0.25">
      <c r="A58" s="54"/>
      <c r="B58" s="54"/>
      <c r="C58" s="54"/>
      <c r="D58" s="46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9"/>
  <sheetViews>
    <sheetView workbookViewId="0">
      <selection activeCell="F26" sqref="F26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5" ht="14.25" x14ac:dyDescent="0.2">
      <c r="A1" s="62" t="s">
        <v>7</v>
      </c>
      <c r="B1" s="62"/>
      <c r="C1" s="62"/>
    </row>
    <row r="2" spans="1:5" ht="14.25" x14ac:dyDescent="0.2">
      <c r="A2" s="62" t="s">
        <v>8</v>
      </c>
      <c r="B2" s="62"/>
      <c r="C2" s="62"/>
    </row>
    <row r="3" spans="1:5" ht="14.25" x14ac:dyDescent="0.2">
      <c r="A3" s="62" t="s">
        <v>9</v>
      </c>
      <c r="B3" s="62"/>
      <c r="C3" s="62"/>
    </row>
    <row r="4" spans="1:5" ht="14.25" customHeight="1" x14ac:dyDescent="0.25">
      <c r="A4" s="9"/>
      <c r="B4" s="9"/>
      <c r="C4" s="10" t="s">
        <v>13</v>
      </c>
    </row>
    <row r="5" spans="1:5" ht="14.25" customHeight="1" x14ac:dyDescent="0.25">
      <c r="A5" s="6" t="s">
        <v>10</v>
      </c>
      <c r="B5" s="9"/>
      <c r="C5" s="10" t="s">
        <v>51</v>
      </c>
    </row>
    <row r="6" spans="1:5" ht="14.25" customHeight="1" x14ac:dyDescent="0.25">
      <c r="A6" s="9" t="s">
        <v>68</v>
      </c>
      <c r="B6" s="9"/>
      <c r="C6" s="10" t="s">
        <v>52</v>
      </c>
    </row>
    <row r="7" spans="1:5" ht="29.25" customHeight="1" x14ac:dyDescent="0.25">
      <c r="A7" s="63" t="s">
        <v>61</v>
      </c>
      <c r="B7" s="63"/>
      <c r="C7" s="63"/>
      <c r="D7" s="63"/>
    </row>
    <row r="8" spans="1:5" s="1" customFormat="1" ht="18" customHeight="1" x14ac:dyDescent="0.25">
      <c r="A8" s="61" t="s">
        <v>0</v>
      </c>
      <c r="B8" s="61"/>
      <c r="C8" s="61"/>
      <c r="D8" s="61"/>
    </row>
    <row r="9" spans="1:5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5" s="2" customFormat="1" ht="15" customHeight="1" x14ac:dyDescent="0.2">
      <c r="A10" s="19" t="s">
        <v>44</v>
      </c>
      <c r="B10" s="29">
        <v>12999</v>
      </c>
      <c r="C10" s="29">
        <v>12810</v>
      </c>
      <c r="D10" s="33">
        <f>D14+D20+D21+D22+D23+D25+D26+D27+D28+D29+D30+D31+D32+D33+D34+D37+D38+D39+D40+D41+D42+D43+D44+D45+D46+D47+D48+D49+D50+D51</f>
        <v>189</v>
      </c>
      <c r="E10" s="35"/>
    </row>
    <row r="11" spans="1:5" s="2" customFormat="1" ht="15" customHeight="1" x14ac:dyDescent="0.2">
      <c r="A11" s="24" t="s">
        <v>15</v>
      </c>
      <c r="B11" s="30">
        <v>6520</v>
      </c>
      <c r="C11" s="30">
        <v>7213</v>
      </c>
      <c r="D11" s="42">
        <f>D14+D20+D21+D22+D23+D35</f>
        <v>-693</v>
      </c>
      <c r="E11" s="35"/>
    </row>
    <row r="12" spans="1:5" s="2" customFormat="1" ht="15" customHeight="1" x14ac:dyDescent="0.2">
      <c r="A12" s="24" t="s">
        <v>16</v>
      </c>
      <c r="B12" s="30">
        <v>6479</v>
      </c>
      <c r="C12" s="30">
        <v>5597</v>
      </c>
      <c r="D12" s="42">
        <f>D25+D26+D27+D28+D29+D30+D31+D32+D33+D36+D37+D38+D39+D40+D41+D42+D43+D44+D45+D46+D47+D48+D49+D50+D51</f>
        <v>882</v>
      </c>
      <c r="E12" s="35"/>
    </row>
    <row r="13" spans="1:5" s="2" customFormat="1" ht="15" customHeight="1" x14ac:dyDescent="0.25">
      <c r="A13" s="43" t="s">
        <v>17</v>
      </c>
      <c r="B13" s="30"/>
      <c r="C13" s="30"/>
      <c r="D13" s="33"/>
      <c r="E13" s="35"/>
    </row>
    <row r="14" spans="1:5" s="2" customFormat="1" ht="14.25" customHeight="1" x14ac:dyDescent="0.25">
      <c r="A14" s="20" t="s">
        <v>1</v>
      </c>
      <c r="B14" s="31">
        <f>SUM(B15:B19)</f>
        <v>4123</v>
      </c>
      <c r="C14" s="31">
        <f>SUM(C15:C19)</f>
        <v>4558</v>
      </c>
      <c r="D14" s="34">
        <f>SUM(D15:D19)</f>
        <v>-435</v>
      </c>
    </row>
    <row r="15" spans="1:5" s="2" customFormat="1" ht="14.25" customHeight="1" x14ac:dyDescent="0.25">
      <c r="A15" s="21" t="s">
        <v>45</v>
      </c>
      <c r="B15" s="31">
        <v>893</v>
      </c>
      <c r="C15" s="31">
        <v>1166</v>
      </c>
      <c r="D15" s="34">
        <f t="shared" ref="D15:D23" si="0">B15-C15</f>
        <v>-273</v>
      </c>
    </row>
    <row r="16" spans="1:5" s="2" customFormat="1" ht="14.25" customHeight="1" x14ac:dyDescent="0.25">
      <c r="A16" s="21" t="s">
        <v>46</v>
      </c>
      <c r="B16" s="31">
        <v>738</v>
      </c>
      <c r="C16" s="31">
        <v>1119</v>
      </c>
      <c r="D16" s="34">
        <f t="shared" si="0"/>
        <v>-381</v>
      </c>
    </row>
    <row r="17" spans="1:4" s="2" customFormat="1" ht="14.25" customHeight="1" x14ac:dyDescent="0.25">
      <c r="A17" s="21" t="s">
        <v>47</v>
      </c>
      <c r="B17" s="31">
        <v>610</v>
      </c>
      <c r="C17" s="31">
        <v>571</v>
      </c>
      <c r="D17" s="34">
        <f t="shared" si="0"/>
        <v>39</v>
      </c>
    </row>
    <row r="18" spans="1:4" s="2" customFormat="1" ht="14.25" customHeight="1" x14ac:dyDescent="0.25">
      <c r="A18" s="21" t="s">
        <v>48</v>
      </c>
      <c r="B18" s="31">
        <v>1185</v>
      </c>
      <c r="C18" s="31">
        <v>630</v>
      </c>
      <c r="D18" s="34">
        <f t="shared" si="0"/>
        <v>555</v>
      </c>
    </row>
    <row r="19" spans="1:4" s="2" customFormat="1" ht="14.25" customHeight="1" x14ac:dyDescent="0.25">
      <c r="A19" s="21" t="s">
        <v>49</v>
      </c>
      <c r="B19" s="31">
        <v>697</v>
      </c>
      <c r="C19" s="31">
        <v>1072</v>
      </c>
      <c r="D19" s="34">
        <f t="shared" si="0"/>
        <v>-375</v>
      </c>
    </row>
    <row r="20" spans="1:4" s="2" customFormat="1" ht="14.25" customHeight="1" x14ac:dyDescent="0.25">
      <c r="A20" s="22" t="s">
        <v>2</v>
      </c>
      <c r="B20" s="31">
        <v>846</v>
      </c>
      <c r="C20" s="31">
        <v>722</v>
      </c>
      <c r="D20" s="34">
        <f t="shared" si="0"/>
        <v>124</v>
      </c>
    </row>
    <row r="21" spans="1:4" s="18" customFormat="1" ht="14.25" customHeight="1" x14ac:dyDescent="0.25">
      <c r="A21" s="20" t="s">
        <v>3</v>
      </c>
      <c r="B21" s="31">
        <v>701</v>
      </c>
      <c r="C21" s="31">
        <v>770</v>
      </c>
      <c r="D21" s="34">
        <f t="shared" si="0"/>
        <v>-69</v>
      </c>
    </row>
    <row r="22" spans="1:4" s="2" customFormat="1" ht="14.25" customHeight="1" x14ac:dyDescent="0.25">
      <c r="A22" s="22" t="s">
        <v>4</v>
      </c>
      <c r="B22" s="31">
        <v>297</v>
      </c>
      <c r="C22" s="31">
        <v>376</v>
      </c>
      <c r="D22" s="34">
        <f t="shared" si="0"/>
        <v>-79</v>
      </c>
    </row>
    <row r="23" spans="1:4" s="2" customFormat="1" ht="14.25" customHeight="1" x14ac:dyDescent="0.25">
      <c r="A23" s="22" t="s">
        <v>5</v>
      </c>
      <c r="B23" s="31">
        <v>369</v>
      </c>
      <c r="C23" s="31">
        <v>673</v>
      </c>
      <c r="D23" s="34">
        <f t="shared" si="0"/>
        <v>-304</v>
      </c>
    </row>
    <row r="24" spans="1:4" s="2" customFormat="1" ht="14.25" customHeight="1" x14ac:dyDescent="0.25">
      <c r="A24" s="23" t="s">
        <v>18</v>
      </c>
      <c r="B24" s="31"/>
      <c r="C24" s="31"/>
      <c r="D24" s="34"/>
    </row>
    <row r="25" spans="1:4" s="2" customFormat="1" ht="14.25" customHeight="1" x14ac:dyDescent="0.25">
      <c r="A25" s="22" t="s">
        <v>19</v>
      </c>
      <c r="B25" s="31">
        <v>176</v>
      </c>
      <c r="C25" s="31">
        <v>181</v>
      </c>
      <c r="D25" s="34">
        <f t="shared" ref="D25:D51" si="1">B25-C25</f>
        <v>-5</v>
      </c>
    </row>
    <row r="26" spans="1:4" s="2" customFormat="1" ht="14.25" customHeight="1" x14ac:dyDescent="0.25">
      <c r="A26" s="22" t="s">
        <v>20</v>
      </c>
      <c r="B26" s="31">
        <v>383</v>
      </c>
      <c r="C26" s="31">
        <v>347</v>
      </c>
      <c r="D26" s="34">
        <f t="shared" si="1"/>
        <v>36</v>
      </c>
    </row>
    <row r="27" spans="1:4" s="2" customFormat="1" ht="14.25" customHeight="1" x14ac:dyDescent="0.25">
      <c r="A27" s="22" t="s">
        <v>21</v>
      </c>
      <c r="B27" s="31">
        <v>217</v>
      </c>
      <c r="C27" s="31">
        <v>180</v>
      </c>
      <c r="D27" s="34">
        <f t="shared" si="1"/>
        <v>37</v>
      </c>
    </row>
    <row r="28" spans="1:4" s="2" customFormat="1" ht="14.25" customHeight="1" x14ac:dyDescent="0.25">
      <c r="A28" s="22" t="s">
        <v>22</v>
      </c>
      <c r="B28" s="31">
        <v>585</v>
      </c>
      <c r="C28" s="31">
        <v>386</v>
      </c>
      <c r="D28" s="34">
        <f t="shared" si="1"/>
        <v>199</v>
      </c>
    </row>
    <row r="29" spans="1:4" s="2" customFormat="1" ht="14.25" customHeight="1" x14ac:dyDescent="0.25">
      <c r="A29" s="22" t="s">
        <v>23</v>
      </c>
      <c r="B29" s="31">
        <v>221</v>
      </c>
      <c r="C29" s="31">
        <v>229</v>
      </c>
      <c r="D29" s="34">
        <f t="shared" si="1"/>
        <v>-8</v>
      </c>
    </row>
    <row r="30" spans="1:4" s="18" customFormat="1" ht="14.25" customHeight="1" x14ac:dyDescent="0.25">
      <c r="A30" s="20" t="s">
        <v>24</v>
      </c>
      <c r="B30" s="31">
        <v>92</v>
      </c>
      <c r="C30" s="31">
        <v>86</v>
      </c>
      <c r="D30" s="34">
        <f t="shared" si="1"/>
        <v>6</v>
      </c>
    </row>
    <row r="31" spans="1:4" s="2" customFormat="1" ht="14.25" customHeight="1" x14ac:dyDescent="0.25">
      <c r="A31" s="22" t="s">
        <v>25</v>
      </c>
      <c r="B31" s="31">
        <v>100</v>
      </c>
      <c r="C31" s="31">
        <v>148</v>
      </c>
      <c r="D31" s="34">
        <f t="shared" si="1"/>
        <v>-48</v>
      </c>
    </row>
    <row r="32" spans="1:4" s="2" customFormat="1" ht="14.25" customHeight="1" x14ac:dyDescent="0.25">
      <c r="A32" s="22" t="s">
        <v>26</v>
      </c>
      <c r="B32" s="31">
        <v>1473</v>
      </c>
      <c r="C32" s="31">
        <v>875</v>
      </c>
      <c r="D32" s="34">
        <f t="shared" si="1"/>
        <v>598</v>
      </c>
    </row>
    <row r="33" spans="1:4" s="2" customFormat="1" ht="14.25" customHeight="1" x14ac:dyDescent="0.25">
      <c r="A33" s="22" t="s">
        <v>27</v>
      </c>
      <c r="B33" s="31">
        <v>317</v>
      </c>
      <c r="C33" s="31">
        <v>329</v>
      </c>
      <c r="D33" s="34">
        <f t="shared" si="1"/>
        <v>-12</v>
      </c>
    </row>
    <row r="34" spans="1:4" s="2" customFormat="1" ht="14.25" customHeight="1" x14ac:dyDescent="0.25">
      <c r="A34" s="22" t="s">
        <v>28</v>
      </c>
      <c r="B34" s="31">
        <f>SUM(B35:B36)</f>
        <v>282</v>
      </c>
      <c r="C34" s="31">
        <f>SUM(C35:C36)</f>
        <v>201</v>
      </c>
      <c r="D34" s="34">
        <f t="shared" si="1"/>
        <v>81</v>
      </c>
    </row>
    <row r="35" spans="1:4" s="2" customFormat="1" ht="14.25" customHeight="1" x14ac:dyDescent="0.25">
      <c r="A35" s="21" t="s">
        <v>12</v>
      </c>
      <c r="B35" s="31">
        <v>184</v>
      </c>
      <c r="C35" s="31">
        <v>114</v>
      </c>
      <c r="D35" s="34">
        <f t="shared" si="1"/>
        <v>70</v>
      </c>
    </row>
    <row r="36" spans="1:4" s="2" customFormat="1" ht="14.25" customHeight="1" x14ac:dyDescent="0.25">
      <c r="A36" s="21" t="s">
        <v>11</v>
      </c>
      <c r="B36" s="31">
        <v>98</v>
      </c>
      <c r="C36" s="31">
        <v>87</v>
      </c>
      <c r="D36" s="34">
        <f t="shared" si="1"/>
        <v>11</v>
      </c>
    </row>
    <row r="37" spans="1:4" s="2" customFormat="1" ht="14.25" customHeight="1" x14ac:dyDescent="0.25">
      <c r="A37" s="20" t="s">
        <v>29</v>
      </c>
      <c r="B37" s="31">
        <v>57</v>
      </c>
      <c r="C37" s="31">
        <v>66</v>
      </c>
      <c r="D37" s="34">
        <f t="shared" si="1"/>
        <v>-9</v>
      </c>
    </row>
    <row r="38" spans="1:4" s="2" customFormat="1" ht="14.25" customHeight="1" x14ac:dyDescent="0.25">
      <c r="A38" s="22" t="s">
        <v>30</v>
      </c>
      <c r="B38" s="31">
        <v>308</v>
      </c>
      <c r="C38" s="31">
        <v>215</v>
      </c>
      <c r="D38" s="34">
        <f t="shared" si="1"/>
        <v>93</v>
      </c>
    </row>
    <row r="39" spans="1:4" s="2" customFormat="1" ht="14.25" customHeight="1" x14ac:dyDescent="0.25">
      <c r="A39" s="20" t="s">
        <v>31</v>
      </c>
      <c r="B39" s="31">
        <v>241</v>
      </c>
      <c r="C39" s="31">
        <v>243</v>
      </c>
      <c r="D39" s="34">
        <f t="shared" si="1"/>
        <v>-2</v>
      </c>
    </row>
    <row r="40" spans="1:4" s="2" customFormat="1" ht="14.25" customHeight="1" x14ac:dyDescent="0.25">
      <c r="A40" s="22" t="s">
        <v>32</v>
      </c>
      <c r="B40" s="31">
        <v>91</v>
      </c>
      <c r="C40" s="31">
        <v>86</v>
      </c>
      <c r="D40" s="34">
        <f t="shared" si="1"/>
        <v>5</v>
      </c>
    </row>
    <row r="41" spans="1:4" s="2" customFormat="1" ht="14.25" customHeight="1" x14ac:dyDescent="0.25">
      <c r="A41" s="22" t="s">
        <v>33</v>
      </c>
      <c r="B41" s="31">
        <v>122</v>
      </c>
      <c r="C41" s="31">
        <v>136</v>
      </c>
      <c r="D41" s="34">
        <f t="shared" si="1"/>
        <v>-14</v>
      </c>
    </row>
    <row r="42" spans="1:4" s="2" customFormat="1" ht="14.25" customHeight="1" x14ac:dyDescent="0.25">
      <c r="A42" s="22" t="s">
        <v>34</v>
      </c>
      <c r="B42" s="31">
        <v>435</v>
      </c>
      <c r="C42" s="31">
        <v>329</v>
      </c>
      <c r="D42" s="34">
        <f t="shared" si="1"/>
        <v>106</v>
      </c>
    </row>
    <row r="43" spans="1:4" s="2" customFormat="1" ht="14.25" customHeight="1" x14ac:dyDescent="0.25">
      <c r="A43" s="22" t="s">
        <v>35</v>
      </c>
      <c r="B43" s="31">
        <v>203</v>
      </c>
      <c r="C43" s="31">
        <v>220</v>
      </c>
      <c r="D43" s="34">
        <f t="shared" si="1"/>
        <v>-17</v>
      </c>
    </row>
    <row r="44" spans="1:4" s="2" customFormat="1" ht="14.25" customHeight="1" x14ac:dyDescent="0.25">
      <c r="A44" s="22" t="s">
        <v>36</v>
      </c>
      <c r="B44" s="31">
        <v>145</v>
      </c>
      <c r="C44" s="31">
        <v>166</v>
      </c>
      <c r="D44" s="34">
        <f t="shared" si="1"/>
        <v>-21</v>
      </c>
    </row>
    <row r="45" spans="1:4" s="2" customFormat="1" ht="14.25" customHeight="1" x14ac:dyDescent="0.25">
      <c r="A45" s="22" t="s">
        <v>37</v>
      </c>
      <c r="B45" s="31">
        <v>108</v>
      </c>
      <c r="C45" s="31">
        <v>123</v>
      </c>
      <c r="D45" s="34">
        <f t="shared" si="1"/>
        <v>-15</v>
      </c>
    </row>
    <row r="46" spans="1:4" s="2" customFormat="1" ht="14.25" customHeight="1" x14ac:dyDescent="0.25">
      <c r="A46" s="20" t="s">
        <v>38</v>
      </c>
      <c r="B46" s="31">
        <v>110</v>
      </c>
      <c r="C46" s="31">
        <v>138</v>
      </c>
      <c r="D46" s="34">
        <f t="shared" si="1"/>
        <v>-28</v>
      </c>
    </row>
    <row r="47" spans="1:4" s="2" customFormat="1" ht="14.25" customHeight="1" x14ac:dyDescent="0.25">
      <c r="A47" s="22" t="s">
        <v>39</v>
      </c>
      <c r="B47" s="31">
        <v>323</v>
      </c>
      <c r="C47" s="31">
        <v>361</v>
      </c>
      <c r="D47" s="34">
        <f t="shared" si="1"/>
        <v>-38</v>
      </c>
    </row>
    <row r="48" spans="1:4" s="18" customFormat="1" ht="14.25" customHeight="1" x14ac:dyDescent="0.25">
      <c r="A48" s="20" t="s">
        <v>40</v>
      </c>
      <c r="B48" s="31">
        <v>271</v>
      </c>
      <c r="C48" s="31">
        <v>250</v>
      </c>
      <c r="D48" s="34">
        <f t="shared" si="1"/>
        <v>21</v>
      </c>
    </row>
    <row r="49" spans="1:5" s="2" customFormat="1" ht="14.25" customHeight="1" x14ac:dyDescent="0.25">
      <c r="A49" s="22" t="s">
        <v>41</v>
      </c>
      <c r="B49" s="31">
        <v>96</v>
      </c>
      <c r="C49" s="31">
        <v>80</v>
      </c>
      <c r="D49" s="34">
        <f t="shared" si="1"/>
        <v>16</v>
      </c>
    </row>
    <row r="50" spans="1:5" s="2" customFormat="1" ht="14.25" customHeight="1" x14ac:dyDescent="0.25">
      <c r="A50" s="22" t="s">
        <v>50</v>
      </c>
      <c r="B50" s="31">
        <v>169</v>
      </c>
      <c r="C50" s="31">
        <v>157</v>
      </c>
      <c r="D50" s="34">
        <f t="shared" si="1"/>
        <v>12</v>
      </c>
    </row>
    <row r="51" spans="1:5" s="2" customFormat="1" ht="14.25" customHeight="1" x14ac:dyDescent="0.25">
      <c r="A51" s="22" t="s">
        <v>42</v>
      </c>
      <c r="B51" s="31">
        <v>138</v>
      </c>
      <c r="C51" s="31">
        <v>179</v>
      </c>
      <c r="D51" s="34">
        <f t="shared" si="1"/>
        <v>-41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69</v>
      </c>
      <c r="E53" s="17"/>
    </row>
    <row r="54" spans="1:5" s="48" customFormat="1" ht="21.75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44046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E59"/>
  <sheetViews>
    <sheetView workbookViewId="0">
      <selection activeCell="I24" sqref="I24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62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16609</v>
      </c>
      <c r="C10" s="29">
        <f>C14+C20+C21+C22+C23+C25+C26+C27+C28+C29+C30+C31+C32+C33+C34+C37+C38+C39+C40+C41+C42+C43+C44+C45+C46+C47+C48+C49+C50+C51</f>
        <v>16280</v>
      </c>
      <c r="D10" s="33">
        <f>D14+D20+D21+D22+D23+D25+D26+D27+D28+D29+D30+D31+D32+D33+D34+D37+D38+D39+D40+D41+D42+D43+D44+D45+D46+D47+D48+D49+D50+D51</f>
        <v>329</v>
      </c>
    </row>
    <row r="11" spans="1:4" s="2" customFormat="1" ht="15" customHeight="1" x14ac:dyDescent="0.2">
      <c r="A11" s="24" t="s">
        <v>15</v>
      </c>
      <c r="B11" s="30">
        <f>B14+B20+B21+B22+B23+B35</f>
        <v>8339</v>
      </c>
      <c r="C11" s="30">
        <f>C14+C20+C21+C22+C23+C35</f>
        <v>9338</v>
      </c>
      <c r="D11" s="33">
        <f>D14+D20+D21+D22+D23+D35</f>
        <v>-999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8270</v>
      </c>
      <c r="C12" s="30">
        <f>C25+C26+C27+C28+C29+C30+C31+C32+C33+C36+C37+C38+C39+C40+C41+C42+C43+C44+C45+C46+C47+C48+C49+C50+C51</f>
        <v>6942</v>
      </c>
      <c r="D12" s="33">
        <f>D25+D26+D27+D28+D29+D30+D31+D32+D33+D36+D37+D38+D39+D40+D41+D42+D43+D44+D45+D46+D47+D48+D49+D50+D51</f>
        <v>1328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5211</v>
      </c>
      <c r="C14" s="31">
        <f>SUM(C15:C19)</f>
        <v>5970</v>
      </c>
      <c r="D14" s="34">
        <f>SUM(D15:D19)</f>
        <v>-759</v>
      </c>
    </row>
    <row r="15" spans="1:4" s="2" customFormat="1" ht="14.25" customHeight="1" x14ac:dyDescent="0.25">
      <c r="A15" s="21" t="s">
        <v>45</v>
      </c>
      <c r="B15" s="31">
        <v>803</v>
      </c>
      <c r="C15" s="31">
        <v>801</v>
      </c>
      <c r="D15" s="34">
        <f>B15-C15</f>
        <v>2</v>
      </c>
    </row>
    <row r="16" spans="1:4" s="2" customFormat="1" ht="14.25" customHeight="1" x14ac:dyDescent="0.25">
      <c r="A16" s="21" t="s">
        <v>46</v>
      </c>
      <c r="B16" s="31">
        <v>1436</v>
      </c>
      <c r="C16" s="31">
        <v>758</v>
      </c>
      <c r="D16" s="34">
        <f t="shared" ref="D16:D28" si="0">B16-C16</f>
        <v>678</v>
      </c>
    </row>
    <row r="17" spans="1:4" s="2" customFormat="1" ht="14.25" customHeight="1" x14ac:dyDescent="0.25">
      <c r="A17" s="21" t="s">
        <v>47</v>
      </c>
      <c r="B17" s="31">
        <v>1166</v>
      </c>
      <c r="C17" s="31">
        <v>1865</v>
      </c>
      <c r="D17" s="34">
        <f t="shared" si="0"/>
        <v>-699</v>
      </c>
    </row>
    <row r="18" spans="1:4" s="2" customFormat="1" ht="14.25" customHeight="1" x14ac:dyDescent="0.25">
      <c r="A18" s="21" t="s">
        <v>48</v>
      </c>
      <c r="B18" s="31">
        <v>927</v>
      </c>
      <c r="C18" s="31">
        <v>1316</v>
      </c>
      <c r="D18" s="34">
        <f t="shared" si="0"/>
        <v>-389</v>
      </c>
    </row>
    <row r="19" spans="1:4" s="2" customFormat="1" ht="14.25" customHeight="1" x14ac:dyDescent="0.25">
      <c r="A19" s="21" t="s">
        <v>49</v>
      </c>
      <c r="B19" s="31">
        <v>879</v>
      </c>
      <c r="C19" s="31">
        <v>1230</v>
      </c>
      <c r="D19" s="34">
        <f t="shared" si="0"/>
        <v>-351</v>
      </c>
    </row>
    <row r="20" spans="1:4" s="2" customFormat="1" ht="14.25" customHeight="1" x14ac:dyDescent="0.25">
      <c r="A20" s="22" t="s">
        <v>2</v>
      </c>
      <c r="B20" s="31">
        <v>1074</v>
      </c>
      <c r="C20" s="31">
        <v>908</v>
      </c>
      <c r="D20" s="34">
        <f t="shared" si="0"/>
        <v>166</v>
      </c>
    </row>
    <row r="21" spans="1:4" s="18" customFormat="1" ht="14.25" customHeight="1" x14ac:dyDescent="0.25">
      <c r="A21" s="20" t="s">
        <v>3</v>
      </c>
      <c r="B21" s="31">
        <v>937</v>
      </c>
      <c r="C21" s="31">
        <v>1049</v>
      </c>
      <c r="D21" s="34">
        <f t="shared" si="0"/>
        <v>-112</v>
      </c>
    </row>
    <row r="22" spans="1:4" s="2" customFormat="1" ht="14.25" customHeight="1" x14ac:dyDescent="0.25">
      <c r="A22" s="22" t="s">
        <v>4</v>
      </c>
      <c r="B22" s="31">
        <v>370</v>
      </c>
      <c r="C22" s="31">
        <v>448</v>
      </c>
      <c r="D22" s="34">
        <f t="shared" si="0"/>
        <v>-78</v>
      </c>
    </row>
    <row r="23" spans="1:4" s="2" customFormat="1" ht="14.25" customHeight="1" x14ac:dyDescent="0.25">
      <c r="A23" s="22" t="s">
        <v>5</v>
      </c>
      <c r="B23" s="31">
        <v>522</v>
      </c>
      <c r="C23" s="31">
        <v>813</v>
      </c>
      <c r="D23" s="34">
        <f t="shared" si="0"/>
        <v>-291</v>
      </c>
    </row>
    <row r="24" spans="1:4" s="2" customFormat="1" ht="14.25" customHeight="1" x14ac:dyDescent="0.25">
      <c r="A24" s="60" t="s">
        <v>18</v>
      </c>
      <c r="B24" s="31"/>
      <c r="C24" s="31"/>
      <c r="D24" s="34" t="s">
        <v>14</v>
      </c>
    </row>
    <row r="25" spans="1:4" s="2" customFormat="1" ht="14.25" customHeight="1" x14ac:dyDescent="0.25">
      <c r="A25" s="22" t="s">
        <v>19</v>
      </c>
      <c r="B25" s="31">
        <v>234</v>
      </c>
      <c r="C25" s="31">
        <v>233</v>
      </c>
      <c r="D25" s="34">
        <f t="shared" si="0"/>
        <v>1</v>
      </c>
    </row>
    <row r="26" spans="1:4" s="2" customFormat="1" ht="14.25" customHeight="1" x14ac:dyDescent="0.25">
      <c r="A26" s="22" t="s">
        <v>20</v>
      </c>
      <c r="B26" s="31">
        <v>495</v>
      </c>
      <c r="C26" s="31">
        <v>433</v>
      </c>
      <c r="D26" s="34">
        <f t="shared" si="0"/>
        <v>62</v>
      </c>
    </row>
    <row r="27" spans="1:4" s="2" customFormat="1" ht="14.25" customHeight="1" x14ac:dyDescent="0.25">
      <c r="A27" s="22" t="s">
        <v>21</v>
      </c>
      <c r="B27" s="31">
        <v>307</v>
      </c>
      <c r="C27" s="31">
        <v>209</v>
      </c>
      <c r="D27" s="34">
        <f t="shared" si="0"/>
        <v>98</v>
      </c>
    </row>
    <row r="28" spans="1:4" s="2" customFormat="1" ht="14.25" customHeight="1" x14ac:dyDescent="0.25">
      <c r="A28" s="22" t="s">
        <v>22</v>
      </c>
      <c r="B28" s="31">
        <v>713</v>
      </c>
      <c r="C28" s="31">
        <v>484</v>
      </c>
      <c r="D28" s="34">
        <f t="shared" si="0"/>
        <v>229</v>
      </c>
    </row>
    <row r="29" spans="1:4" s="2" customFormat="1" ht="14.25" customHeight="1" x14ac:dyDescent="0.25">
      <c r="A29" s="22" t="s">
        <v>23</v>
      </c>
      <c r="B29" s="31">
        <v>297</v>
      </c>
      <c r="C29" s="31">
        <v>294</v>
      </c>
      <c r="D29" s="34">
        <f t="shared" ref="D29:D39" si="1">B29-C29</f>
        <v>3</v>
      </c>
    </row>
    <row r="30" spans="1:4" s="18" customFormat="1" ht="14.25" customHeight="1" x14ac:dyDescent="0.25">
      <c r="A30" s="20" t="s">
        <v>24</v>
      </c>
      <c r="B30" s="31">
        <v>129</v>
      </c>
      <c r="C30" s="31">
        <v>106</v>
      </c>
      <c r="D30" s="34">
        <f t="shared" si="1"/>
        <v>23</v>
      </c>
    </row>
    <row r="31" spans="1:4" s="2" customFormat="1" ht="14.25" customHeight="1" x14ac:dyDescent="0.25">
      <c r="A31" s="22" t="s">
        <v>25</v>
      </c>
      <c r="B31" s="31">
        <v>130</v>
      </c>
      <c r="C31" s="31">
        <v>183</v>
      </c>
      <c r="D31" s="34">
        <f t="shared" si="1"/>
        <v>-53</v>
      </c>
    </row>
    <row r="32" spans="1:4" s="2" customFormat="1" ht="14.25" customHeight="1" x14ac:dyDescent="0.25">
      <c r="A32" s="22" t="s">
        <v>26</v>
      </c>
      <c r="B32" s="31">
        <v>1833</v>
      </c>
      <c r="C32" s="31">
        <v>1061</v>
      </c>
      <c r="D32" s="34">
        <f t="shared" si="1"/>
        <v>772</v>
      </c>
    </row>
    <row r="33" spans="1:4" s="2" customFormat="1" ht="14.25" customHeight="1" x14ac:dyDescent="0.25">
      <c r="A33" s="22" t="s">
        <v>27</v>
      </c>
      <c r="B33" s="31">
        <v>420</v>
      </c>
      <c r="C33" s="31">
        <v>392</v>
      </c>
      <c r="D33" s="34">
        <f t="shared" si="1"/>
        <v>28</v>
      </c>
    </row>
    <row r="34" spans="1:4" s="2" customFormat="1" ht="14.25" customHeight="1" x14ac:dyDescent="0.25">
      <c r="A34" s="22" t="s">
        <v>28</v>
      </c>
      <c r="B34" s="31">
        <v>348</v>
      </c>
      <c r="C34" s="31">
        <v>259</v>
      </c>
      <c r="D34" s="34">
        <f t="shared" si="1"/>
        <v>89</v>
      </c>
    </row>
    <row r="35" spans="1:4" s="2" customFormat="1" ht="14.25" customHeight="1" x14ac:dyDescent="0.25">
      <c r="A35" s="21" t="s">
        <v>12</v>
      </c>
      <c r="B35" s="31">
        <v>225</v>
      </c>
      <c r="C35" s="31">
        <v>150</v>
      </c>
      <c r="D35" s="34">
        <f t="shared" si="1"/>
        <v>75</v>
      </c>
    </row>
    <row r="36" spans="1:4" s="2" customFormat="1" ht="14.25" customHeight="1" x14ac:dyDescent="0.25">
      <c r="A36" s="21" t="s">
        <v>11</v>
      </c>
      <c r="B36" s="31">
        <v>123</v>
      </c>
      <c r="C36" s="31">
        <v>109</v>
      </c>
      <c r="D36" s="34">
        <f t="shared" si="1"/>
        <v>14</v>
      </c>
    </row>
    <row r="37" spans="1:4" s="2" customFormat="1" ht="14.25" customHeight="1" x14ac:dyDescent="0.25">
      <c r="A37" s="20" t="s">
        <v>29</v>
      </c>
      <c r="B37" s="31">
        <v>70</v>
      </c>
      <c r="C37" s="31">
        <v>88</v>
      </c>
      <c r="D37" s="34">
        <f t="shared" si="1"/>
        <v>-18</v>
      </c>
    </row>
    <row r="38" spans="1:4" s="2" customFormat="1" ht="14.25" customHeight="1" x14ac:dyDescent="0.25">
      <c r="A38" s="22" t="s">
        <v>30</v>
      </c>
      <c r="B38" s="31">
        <v>356</v>
      </c>
      <c r="C38" s="31">
        <v>271</v>
      </c>
      <c r="D38" s="34">
        <f t="shared" si="1"/>
        <v>85</v>
      </c>
    </row>
    <row r="39" spans="1:4" s="2" customFormat="1" ht="14.25" customHeight="1" x14ac:dyDescent="0.25">
      <c r="A39" s="20" t="s">
        <v>31</v>
      </c>
      <c r="B39" s="31">
        <v>302</v>
      </c>
      <c r="C39" s="31">
        <v>307</v>
      </c>
      <c r="D39" s="34">
        <f t="shared" si="1"/>
        <v>-5</v>
      </c>
    </row>
    <row r="40" spans="1:4" s="2" customFormat="1" ht="14.25" customHeight="1" x14ac:dyDescent="0.25">
      <c r="A40" s="22" t="s">
        <v>32</v>
      </c>
      <c r="B40" s="31">
        <v>125</v>
      </c>
      <c r="C40" s="31">
        <v>118</v>
      </c>
      <c r="D40" s="34">
        <f t="shared" ref="D40:D47" si="2">B40-C40</f>
        <v>7</v>
      </c>
    </row>
    <row r="41" spans="1:4" s="2" customFormat="1" ht="14.25" customHeight="1" x14ac:dyDescent="0.25">
      <c r="A41" s="22" t="s">
        <v>33</v>
      </c>
      <c r="B41" s="31">
        <v>163</v>
      </c>
      <c r="C41" s="31">
        <v>178</v>
      </c>
      <c r="D41" s="34">
        <f t="shared" si="2"/>
        <v>-15</v>
      </c>
    </row>
    <row r="42" spans="1:4" s="2" customFormat="1" ht="14.25" customHeight="1" x14ac:dyDescent="0.25">
      <c r="A42" s="22" t="s">
        <v>34</v>
      </c>
      <c r="B42" s="31">
        <v>523</v>
      </c>
      <c r="C42" s="31">
        <v>388</v>
      </c>
      <c r="D42" s="34">
        <f t="shared" si="2"/>
        <v>135</v>
      </c>
    </row>
    <row r="43" spans="1:4" s="2" customFormat="1" ht="14.25" customHeight="1" x14ac:dyDescent="0.25">
      <c r="A43" s="22" t="s">
        <v>35</v>
      </c>
      <c r="B43" s="31">
        <v>280</v>
      </c>
      <c r="C43" s="31">
        <v>276</v>
      </c>
      <c r="D43" s="34">
        <f t="shared" si="2"/>
        <v>4</v>
      </c>
    </row>
    <row r="44" spans="1:4" s="2" customFormat="1" ht="14.25" customHeight="1" x14ac:dyDescent="0.25">
      <c r="A44" s="22" t="s">
        <v>36</v>
      </c>
      <c r="B44" s="31">
        <v>184</v>
      </c>
      <c r="C44" s="31">
        <v>211</v>
      </c>
      <c r="D44" s="34">
        <f t="shared" si="2"/>
        <v>-27</v>
      </c>
    </row>
    <row r="45" spans="1:4" s="2" customFormat="1" ht="14.25" customHeight="1" x14ac:dyDescent="0.25">
      <c r="A45" s="22" t="s">
        <v>37</v>
      </c>
      <c r="B45" s="31">
        <v>161</v>
      </c>
      <c r="C45" s="31">
        <v>166</v>
      </c>
      <c r="D45" s="34">
        <f t="shared" si="2"/>
        <v>-5</v>
      </c>
    </row>
    <row r="46" spans="1:4" s="2" customFormat="1" ht="14.25" customHeight="1" x14ac:dyDescent="0.25">
      <c r="A46" s="20" t="s">
        <v>38</v>
      </c>
      <c r="B46" s="31">
        <v>145</v>
      </c>
      <c r="C46" s="31">
        <v>172</v>
      </c>
      <c r="D46" s="34">
        <f t="shared" si="2"/>
        <v>-27</v>
      </c>
    </row>
    <row r="47" spans="1:4" s="2" customFormat="1" ht="14.25" customHeight="1" x14ac:dyDescent="0.25">
      <c r="A47" s="22" t="s">
        <v>39</v>
      </c>
      <c r="B47" s="31">
        <v>414</v>
      </c>
      <c r="C47" s="31">
        <v>455</v>
      </c>
      <c r="D47" s="34">
        <f t="shared" si="2"/>
        <v>-41</v>
      </c>
    </row>
    <row r="48" spans="1:4" s="18" customFormat="1" ht="14.25" customHeight="1" x14ac:dyDescent="0.25">
      <c r="A48" s="20" t="s">
        <v>40</v>
      </c>
      <c r="B48" s="31">
        <v>342</v>
      </c>
      <c r="C48" s="31">
        <v>301</v>
      </c>
      <c r="D48" s="34">
        <f>B48-C48</f>
        <v>41</v>
      </c>
    </row>
    <row r="49" spans="1:5" s="2" customFormat="1" ht="14.25" customHeight="1" x14ac:dyDescent="0.25">
      <c r="A49" s="22" t="s">
        <v>41</v>
      </c>
      <c r="B49" s="31">
        <v>127</v>
      </c>
      <c r="C49" s="31">
        <v>106</v>
      </c>
      <c r="D49" s="34">
        <f>B49-C49</f>
        <v>21</v>
      </c>
    </row>
    <row r="50" spans="1:5" s="2" customFormat="1" ht="14.25" customHeight="1" x14ac:dyDescent="0.25">
      <c r="A50" s="22" t="s">
        <v>50</v>
      </c>
      <c r="B50" s="31">
        <v>214</v>
      </c>
      <c r="C50" s="31">
        <v>187</v>
      </c>
      <c r="D50" s="34">
        <f>B50-C50</f>
        <v>27</v>
      </c>
    </row>
    <row r="51" spans="1:5" s="2" customFormat="1" ht="14.25" customHeight="1" x14ac:dyDescent="0.25">
      <c r="A51" s="22" t="s">
        <v>42</v>
      </c>
      <c r="B51" s="31">
        <v>183</v>
      </c>
      <c r="C51" s="31">
        <v>214</v>
      </c>
      <c r="D51" s="34">
        <f>B51-C51</f>
        <v>-31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ht="19.5" customHeight="1" x14ac:dyDescent="0.25">
      <c r="A53" s="7" t="s">
        <v>6</v>
      </c>
      <c r="B53" s="26"/>
      <c r="C53" s="26"/>
      <c r="D53" s="17" t="s">
        <v>43</v>
      </c>
      <c r="E53" s="17"/>
    </row>
    <row r="54" spans="1:5" s="48" customFormat="1" ht="21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44071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E59"/>
  <sheetViews>
    <sheetView workbookViewId="0">
      <selection activeCell="H24" sqref="H24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63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19665</v>
      </c>
      <c r="C10" s="29">
        <f>C14+C20+C21+C22+C23+C25+C26+C27+C28+C29+C30+C31+C32+C33+C34+C37+C38+C39+C40+C41+C42+C43+C44+C45+C46+C47+C48+C49+C50+C51</f>
        <v>19033</v>
      </c>
      <c r="D10" s="33">
        <f>D14+D20+D21+D22+D23+D25+D26+D27+D28+D29+D30+D31+D32+D33+D34+D37+D38+D39+D40+D41+D42+D43+D44+D45+D46+D47+D48+D49+D50+D51</f>
        <v>632</v>
      </c>
    </row>
    <row r="11" spans="1:4" s="2" customFormat="1" ht="15" customHeight="1" x14ac:dyDescent="0.2">
      <c r="A11" s="24" t="s">
        <v>15</v>
      </c>
      <c r="B11" s="30">
        <f>B14+B20+B21+B22+B23+B35</f>
        <v>10114</v>
      </c>
      <c r="C11" s="30">
        <f>C14+C20+C21+C22+C23+C35</f>
        <v>10690</v>
      </c>
      <c r="D11" s="33">
        <f>D14+D20+D21+D22+D23+D35</f>
        <v>-576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9551</v>
      </c>
      <c r="C12" s="30">
        <f>C25+C26+C27+C28+C29+C30+C31+C32+C33+C36+C37+C38+C39+C40+C41+C42+C43+C44+C45+C46+C47+C48+C49+C50+C51</f>
        <v>8343</v>
      </c>
      <c r="D12" s="33">
        <f>D25+D26+D27+D28+D29+D30+D31+D32+D33+D36+D37+D38+D39+D40+D41+D42+D43+D44+D45+D46+D47+D48+D49+D50+D51</f>
        <v>1208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6362</v>
      </c>
      <c r="C14" s="31">
        <f>SUM(C15:C19)</f>
        <v>6786</v>
      </c>
      <c r="D14" s="34">
        <f>SUM(D15:D19)</f>
        <v>-424</v>
      </c>
    </row>
    <row r="15" spans="1:4" s="2" customFormat="1" ht="14.25" customHeight="1" x14ac:dyDescent="0.25">
      <c r="A15" s="21" t="s">
        <v>45</v>
      </c>
      <c r="B15" s="31">
        <v>1506</v>
      </c>
      <c r="C15" s="31">
        <v>2056</v>
      </c>
      <c r="D15" s="34">
        <f t="shared" ref="D15:D28" si="0">B15-C15</f>
        <v>-550</v>
      </c>
    </row>
    <row r="16" spans="1:4" s="2" customFormat="1" ht="14.25" customHeight="1" x14ac:dyDescent="0.25">
      <c r="A16" s="21" t="s">
        <v>46</v>
      </c>
      <c r="B16" s="31">
        <v>1126</v>
      </c>
      <c r="C16" s="31">
        <v>1466</v>
      </c>
      <c r="D16" s="34">
        <f t="shared" si="0"/>
        <v>-340</v>
      </c>
    </row>
    <row r="17" spans="1:4" s="2" customFormat="1" ht="14.25" customHeight="1" x14ac:dyDescent="0.25">
      <c r="A17" s="21" t="s">
        <v>47</v>
      </c>
      <c r="B17" s="31">
        <v>1067</v>
      </c>
      <c r="C17" s="31">
        <v>938</v>
      </c>
      <c r="D17" s="34">
        <f t="shared" si="0"/>
        <v>129</v>
      </c>
    </row>
    <row r="18" spans="1:4" s="2" customFormat="1" ht="14.25" customHeight="1" x14ac:dyDescent="0.25">
      <c r="A18" s="21" t="s">
        <v>48</v>
      </c>
      <c r="B18" s="31">
        <v>1653</v>
      </c>
      <c r="C18" s="31">
        <v>931</v>
      </c>
      <c r="D18" s="34">
        <f t="shared" si="0"/>
        <v>722</v>
      </c>
    </row>
    <row r="19" spans="1:4" s="2" customFormat="1" ht="14.25" customHeight="1" x14ac:dyDescent="0.25">
      <c r="A19" s="21" t="s">
        <v>49</v>
      </c>
      <c r="B19" s="31">
        <v>1010</v>
      </c>
      <c r="C19" s="31">
        <v>1395</v>
      </c>
      <c r="D19" s="34">
        <f t="shared" si="0"/>
        <v>-385</v>
      </c>
    </row>
    <row r="20" spans="1:4" s="2" customFormat="1" ht="14.25" customHeight="1" x14ac:dyDescent="0.25">
      <c r="A20" s="22" t="s">
        <v>2</v>
      </c>
      <c r="B20" s="31">
        <v>1272</v>
      </c>
      <c r="C20" s="31">
        <v>1075</v>
      </c>
      <c r="D20" s="34">
        <f t="shared" si="0"/>
        <v>197</v>
      </c>
    </row>
    <row r="21" spans="1:4" s="18" customFormat="1" ht="14.25" customHeight="1" x14ac:dyDescent="0.25">
      <c r="A21" s="20" t="s">
        <v>3</v>
      </c>
      <c r="B21" s="31">
        <v>1160</v>
      </c>
      <c r="C21" s="31">
        <v>1205</v>
      </c>
      <c r="D21" s="34">
        <f t="shared" si="0"/>
        <v>-45</v>
      </c>
    </row>
    <row r="22" spans="1:4" s="2" customFormat="1" ht="14.25" customHeight="1" x14ac:dyDescent="0.25">
      <c r="A22" s="22" t="s">
        <v>4</v>
      </c>
      <c r="B22" s="31">
        <v>409</v>
      </c>
      <c r="C22" s="31">
        <v>527</v>
      </c>
      <c r="D22" s="34">
        <f t="shared" si="0"/>
        <v>-118</v>
      </c>
    </row>
    <row r="23" spans="1:4" s="2" customFormat="1" ht="14.25" customHeight="1" x14ac:dyDescent="0.25">
      <c r="A23" s="22" t="s">
        <v>5</v>
      </c>
      <c r="B23" s="31">
        <v>668</v>
      </c>
      <c r="C23" s="31">
        <v>922</v>
      </c>
      <c r="D23" s="34">
        <f t="shared" si="0"/>
        <v>-254</v>
      </c>
    </row>
    <row r="24" spans="1:4" s="2" customFormat="1" ht="14.25" customHeight="1" x14ac:dyDescent="0.25">
      <c r="A24" s="23" t="s">
        <v>18</v>
      </c>
      <c r="B24" s="31"/>
      <c r="C24" s="31"/>
      <c r="D24" s="34"/>
    </row>
    <row r="25" spans="1:4" s="2" customFormat="1" ht="14.25" customHeight="1" x14ac:dyDescent="0.25">
      <c r="A25" s="22" t="s">
        <v>19</v>
      </c>
      <c r="B25" s="31">
        <v>260</v>
      </c>
      <c r="C25" s="31">
        <v>269</v>
      </c>
      <c r="D25" s="34">
        <f t="shared" si="0"/>
        <v>-9</v>
      </c>
    </row>
    <row r="26" spans="1:4" s="2" customFormat="1" ht="14.25" customHeight="1" x14ac:dyDescent="0.25">
      <c r="A26" s="22" t="s">
        <v>20</v>
      </c>
      <c r="B26" s="31">
        <v>562</v>
      </c>
      <c r="C26" s="31">
        <v>515</v>
      </c>
      <c r="D26" s="34">
        <f t="shared" si="0"/>
        <v>47</v>
      </c>
    </row>
    <row r="27" spans="1:4" s="2" customFormat="1" ht="14.25" customHeight="1" x14ac:dyDescent="0.25">
      <c r="A27" s="22" t="s">
        <v>21</v>
      </c>
      <c r="B27" s="31">
        <v>351</v>
      </c>
      <c r="C27" s="31">
        <v>240</v>
      </c>
      <c r="D27" s="34">
        <f t="shared" si="0"/>
        <v>111</v>
      </c>
    </row>
    <row r="28" spans="1:4" s="2" customFormat="1" ht="14.25" customHeight="1" x14ac:dyDescent="0.25">
      <c r="A28" s="22" t="s">
        <v>22</v>
      </c>
      <c r="B28" s="31">
        <v>837</v>
      </c>
      <c r="C28" s="31">
        <v>579</v>
      </c>
      <c r="D28" s="34">
        <f t="shared" si="0"/>
        <v>258</v>
      </c>
    </row>
    <row r="29" spans="1:4" s="2" customFormat="1" ht="14.25" customHeight="1" x14ac:dyDescent="0.25">
      <c r="A29" s="22" t="s">
        <v>23</v>
      </c>
      <c r="B29" s="31">
        <v>330</v>
      </c>
      <c r="C29" s="31">
        <v>353</v>
      </c>
      <c r="D29" s="34">
        <f t="shared" ref="D29:D39" si="1">B29-C29</f>
        <v>-23</v>
      </c>
    </row>
    <row r="30" spans="1:4" s="18" customFormat="1" ht="14.25" customHeight="1" x14ac:dyDescent="0.25">
      <c r="A30" s="20" t="s">
        <v>24</v>
      </c>
      <c r="B30" s="31">
        <v>152</v>
      </c>
      <c r="C30" s="31">
        <v>132</v>
      </c>
      <c r="D30" s="34">
        <f t="shared" si="1"/>
        <v>20</v>
      </c>
    </row>
    <row r="31" spans="1:4" s="2" customFormat="1" ht="14.25" customHeight="1" x14ac:dyDescent="0.25">
      <c r="A31" s="22" t="s">
        <v>25</v>
      </c>
      <c r="B31" s="31">
        <v>150</v>
      </c>
      <c r="C31" s="31">
        <v>208</v>
      </c>
      <c r="D31" s="34">
        <f t="shared" si="1"/>
        <v>-58</v>
      </c>
    </row>
    <row r="32" spans="1:4" s="2" customFormat="1" ht="14.25" customHeight="1" x14ac:dyDescent="0.25">
      <c r="A32" s="22" t="s">
        <v>26</v>
      </c>
      <c r="B32" s="31">
        <v>2145</v>
      </c>
      <c r="C32" s="31">
        <v>1256</v>
      </c>
      <c r="D32" s="34">
        <f t="shared" si="1"/>
        <v>889</v>
      </c>
    </row>
    <row r="33" spans="1:4" s="2" customFormat="1" ht="14.25" customHeight="1" x14ac:dyDescent="0.25">
      <c r="A33" s="22" t="s">
        <v>27</v>
      </c>
      <c r="B33" s="31">
        <v>499</v>
      </c>
      <c r="C33" s="31">
        <v>483</v>
      </c>
      <c r="D33" s="34">
        <f t="shared" si="1"/>
        <v>16</v>
      </c>
    </row>
    <row r="34" spans="1:4" s="2" customFormat="1" ht="14.25" customHeight="1" x14ac:dyDescent="0.25">
      <c r="A34" s="22" t="s">
        <v>28</v>
      </c>
      <c r="B34" s="31">
        <f>SUM(B35:B36)</f>
        <v>379</v>
      </c>
      <c r="C34" s="31">
        <f>SUM(C35:C36)</f>
        <v>312</v>
      </c>
      <c r="D34" s="34">
        <f t="shared" si="1"/>
        <v>67</v>
      </c>
    </row>
    <row r="35" spans="1:4" s="2" customFormat="1" ht="14.25" customHeight="1" x14ac:dyDescent="0.25">
      <c r="A35" s="21" t="s">
        <v>12</v>
      </c>
      <c r="B35" s="31">
        <v>243</v>
      </c>
      <c r="C35" s="31">
        <v>175</v>
      </c>
      <c r="D35" s="34">
        <f t="shared" si="1"/>
        <v>68</v>
      </c>
    </row>
    <row r="36" spans="1:4" s="2" customFormat="1" ht="14.25" customHeight="1" x14ac:dyDescent="0.25">
      <c r="A36" s="21" t="s">
        <v>11</v>
      </c>
      <c r="B36" s="31">
        <v>136</v>
      </c>
      <c r="C36" s="31">
        <v>137</v>
      </c>
      <c r="D36" s="34">
        <f t="shared" si="1"/>
        <v>-1</v>
      </c>
    </row>
    <row r="37" spans="1:4" s="2" customFormat="1" ht="14.25" customHeight="1" x14ac:dyDescent="0.25">
      <c r="A37" s="20" t="s">
        <v>29</v>
      </c>
      <c r="B37" s="31">
        <v>78</v>
      </c>
      <c r="C37" s="31">
        <v>106</v>
      </c>
      <c r="D37" s="34">
        <f t="shared" si="1"/>
        <v>-28</v>
      </c>
    </row>
    <row r="38" spans="1:4" s="2" customFormat="1" ht="14.25" customHeight="1" x14ac:dyDescent="0.25">
      <c r="A38" s="22" t="s">
        <v>30</v>
      </c>
      <c r="B38" s="31">
        <v>407</v>
      </c>
      <c r="C38" s="31">
        <v>336</v>
      </c>
      <c r="D38" s="34">
        <f t="shared" si="1"/>
        <v>71</v>
      </c>
    </row>
    <row r="39" spans="1:4" s="2" customFormat="1" ht="14.25" customHeight="1" x14ac:dyDescent="0.25">
      <c r="A39" s="20" t="s">
        <v>31</v>
      </c>
      <c r="B39" s="31">
        <v>356</v>
      </c>
      <c r="C39" s="31">
        <v>392</v>
      </c>
      <c r="D39" s="34">
        <f t="shared" si="1"/>
        <v>-36</v>
      </c>
    </row>
    <row r="40" spans="1:4" s="2" customFormat="1" ht="14.25" customHeight="1" x14ac:dyDescent="0.25">
      <c r="A40" s="22" t="s">
        <v>32</v>
      </c>
      <c r="B40" s="31">
        <v>160</v>
      </c>
      <c r="C40" s="31">
        <v>162</v>
      </c>
      <c r="D40" s="34">
        <f t="shared" ref="D40:D47" si="2">B40-C40</f>
        <v>-2</v>
      </c>
    </row>
    <row r="41" spans="1:4" s="2" customFormat="1" ht="14.25" customHeight="1" x14ac:dyDescent="0.25">
      <c r="A41" s="22" t="s">
        <v>33</v>
      </c>
      <c r="B41" s="31">
        <v>189</v>
      </c>
      <c r="C41" s="31">
        <v>216</v>
      </c>
      <c r="D41" s="34">
        <f t="shared" si="2"/>
        <v>-27</v>
      </c>
    </row>
    <row r="42" spans="1:4" s="2" customFormat="1" ht="14.25" customHeight="1" x14ac:dyDescent="0.25">
      <c r="A42" s="22" t="s">
        <v>34</v>
      </c>
      <c r="B42" s="31">
        <v>594</v>
      </c>
      <c r="C42" s="31">
        <v>461</v>
      </c>
      <c r="D42" s="34">
        <f t="shared" si="2"/>
        <v>133</v>
      </c>
    </row>
    <row r="43" spans="1:4" s="2" customFormat="1" ht="14.25" customHeight="1" x14ac:dyDescent="0.25">
      <c r="A43" s="22" t="s">
        <v>35</v>
      </c>
      <c r="B43" s="31">
        <v>306</v>
      </c>
      <c r="C43" s="31">
        <v>311</v>
      </c>
      <c r="D43" s="34">
        <f t="shared" si="2"/>
        <v>-5</v>
      </c>
    </row>
    <row r="44" spans="1:4" s="2" customFormat="1" ht="14.25" customHeight="1" x14ac:dyDescent="0.25">
      <c r="A44" s="22" t="s">
        <v>36</v>
      </c>
      <c r="B44" s="31">
        <v>198</v>
      </c>
      <c r="C44" s="31">
        <v>229</v>
      </c>
      <c r="D44" s="34">
        <f t="shared" si="2"/>
        <v>-31</v>
      </c>
    </row>
    <row r="45" spans="1:4" s="2" customFormat="1" ht="14.25" customHeight="1" x14ac:dyDescent="0.25">
      <c r="A45" s="22" t="s">
        <v>37</v>
      </c>
      <c r="B45" s="31">
        <v>170</v>
      </c>
      <c r="C45" s="31">
        <v>195</v>
      </c>
      <c r="D45" s="34">
        <f t="shared" si="2"/>
        <v>-25</v>
      </c>
    </row>
    <row r="46" spans="1:4" s="2" customFormat="1" ht="14.25" customHeight="1" x14ac:dyDescent="0.25">
      <c r="A46" s="20" t="s">
        <v>38</v>
      </c>
      <c r="B46" s="31">
        <v>158</v>
      </c>
      <c r="C46" s="31">
        <v>223</v>
      </c>
      <c r="D46" s="34">
        <f t="shared" si="2"/>
        <v>-65</v>
      </c>
    </row>
    <row r="47" spans="1:4" s="2" customFormat="1" ht="14.25" customHeight="1" x14ac:dyDescent="0.25">
      <c r="A47" s="22" t="s">
        <v>39</v>
      </c>
      <c r="B47" s="31">
        <v>489</v>
      </c>
      <c r="C47" s="31">
        <v>547</v>
      </c>
      <c r="D47" s="34">
        <f t="shared" si="2"/>
        <v>-58</v>
      </c>
    </row>
    <row r="48" spans="1:4" s="18" customFormat="1" ht="14.25" customHeight="1" x14ac:dyDescent="0.25">
      <c r="A48" s="20" t="s">
        <v>40</v>
      </c>
      <c r="B48" s="31">
        <v>394</v>
      </c>
      <c r="C48" s="31">
        <v>370</v>
      </c>
      <c r="D48" s="34">
        <f>B48-C48</f>
        <v>24</v>
      </c>
    </row>
    <row r="49" spans="1:5" s="2" customFormat="1" ht="14.25" customHeight="1" x14ac:dyDescent="0.25">
      <c r="A49" s="22" t="s">
        <v>41</v>
      </c>
      <c r="B49" s="31">
        <v>159</v>
      </c>
      <c r="C49" s="31">
        <v>141</v>
      </c>
      <c r="D49" s="34">
        <f>B49-C49</f>
        <v>18</v>
      </c>
    </row>
    <row r="50" spans="1:5" s="2" customFormat="1" ht="14.25" customHeight="1" x14ac:dyDescent="0.25">
      <c r="A50" s="22" t="s">
        <v>50</v>
      </c>
      <c r="B50" s="31">
        <v>258</v>
      </c>
      <c r="C50" s="31">
        <v>234</v>
      </c>
      <c r="D50" s="34">
        <f>B50-C50</f>
        <v>24</v>
      </c>
    </row>
    <row r="51" spans="1:5" s="2" customFormat="1" ht="14.25" customHeight="1" x14ac:dyDescent="0.25">
      <c r="A51" s="22" t="s">
        <v>42</v>
      </c>
      <c r="B51" s="31">
        <v>213</v>
      </c>
      <c r="C51" s="31">
        <v>248</v>
      </c>
      <c r="D51" s="34">
        <f>B51-C51</f>
        <v>-35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69</v>
      </c>
      <c r="E53" s="17"/>
    </row>
    <row r="54" spans="1:5" s="48" customFormat="1" ht="22.5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44104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9"/>
  <sheetViews>
    <sheetView workbookViewId="0">
      <selection activeCell="F28" sqref="F28"/>
    </sheetView>
  </sheetViews>
  <sheetFormatPr defaultRowHeight="15.75" x14ac:dyDescent="0.25"/>
  <cols>
    <col min="1" max="1" width="31.7109375" style="4" customWidth="1"/>
    <col min="2" max="2" width="17" style="4" customWidth="1"/>
    <col min="3" max="3" width="16.28515625" style="4" customWidth="1"/>
    <col min="4" max="4" width="22.28515625" style="5" customWidth="1"/>
    <col min="5" max="16384" width="9.140625" style="3"/>
  </cols>
  <sheetData>
    <row r="1" spans="1:4" ht="14.25" x14ac:dyDescent="0.2">
      <c r="A1" s="62" t="s">
        <v>7</v>
      </c>
      <c r="B1" s="62"/>
      <c r="C1" s="62"/>
    </row>
    <row r="2" spans="1:4" ht="14.25" x14ac:dyDescent="0.2">
      <c r="A2" s="62" t="s">
        <v>8</v>
      </c>
      <c r="B2" s="62"/>
      <c r="C2" s="62"/>
    </row>
    <row r="3" spans="1:4" ht="14.25" x14ac:dyDescent="0.2">
      <c r="A3" s="62" t="s">
        <v>9</v>
      </c>
      <c r="B3" s="62"/>
      <c r="C3" s="62"/>
    </row>
    <row r="4" spans="1:4" ht="14.25" customHeight="1" x14ac:dyDescent="0.25">
      <c r="A4" s="9"/>
      <c r="B4" s="9"/>
      <c r="C4" s="10" t="s">
        <v>13</v>
      </c>
    </row>
    <row r="5" spans="1:4" ht="14.25" customHeight="1" x14ac:dyDescent="0.25">
      <c r="A5" s="6" t="s">
        <v>10</v>
      </c>
      <c r="B5" s="9"/>
      <c r="C5" s="10" t="s">
        <v>51</v>
      </c>
    </row>
    <row r="6" spans="1:4" ht="14.25" customHeight="1" x14ac:dyDescent="0.25">
      <c r="A6" s="9" t="s">
        <v>68</v>
      </c>
      <c r="B6" s="9"/>
      <c r="C6" s="10" t="s">
        <v>52</v>
      </c>
    </row>
    <row r="7" spans="1:4" ht="29.25" customHeight="1" x14ac:dyDescent="0.25">
      <c r="A7" s="63" t="s">
        <v>64</v>
      </c>
      <c r="B7" s="63"/>
      <c r="C7" s="63"/>
      <c r="D7" s="63"/>
    </row>
    <row r="8" spans="1:4" s="1" customFormat="1" ht="18" customHeight="1" x14ac:dyDescent="0.25">
      <c r="A8" s="61" t="s">
        <v>0</v>
      </c>
      <c r="B8" s="61"/>
      <c r="C8" s="61"/>
      <c r="D8" s="61"/>
    </row>
    <row r="9" spans="1:4" s="1" customFormat="1" ht="30" customHeight="1" x14ac:dyDescent="0.25">
      <c r="A9" s="11"/>
      <c r="B9" s="58" t="s">
        <v>70</v>
      </c>
      <c r="C9" s="59" t="s">
        <v>71</v>
      </c>
      <c r="D9" s="32" t="s">
        <v>72</v>
      </c>
    </row>
    <row r="10" spans="1:4" s="2" customFormat="1" ht="15" customHeight="1" x14ac:dyDescent="0.2">
      <c r="A10" s="19" t="s">
        <v>44</v>
      </c>
      <c r="B10" s="29">
        <f>B14+B20+B21+B22+B23+B25+B26+B27+B28+B29+B30+B31+B32+B33+B34+B37+B38+B39+B40+B41+B42+B43+B44+B45+B46+B47+B48+B49+B50+B51</f>
        <v>24370</v>
      </c>
      <c r="C10" s="29">
        <f>C14+C20+C21+C22+C23+C25+C26+C27+C28+C29+C30+C31+C32+C33+C34+C37+C38+C39+C40+C41+C42+C43+C44+C45+C46+C47+C48+C49+C50+C51</f>
        <v>23848</v>
      </c>
      <c r="D10" s="33">
        <f>D14+D20+D21+D22+D23+D25+D26+D27+D28+D29+D30+D31+D32+D33+D34+D37+D38+D39+D40+D41+D42+D43+D44+D45+D46+D47+D48+D49+D50+D51</f>
        <v>522</v>
      </c>
    </row>
    <row r="11" spans="1:4" s="2" customFormat="1" ht="15" customHeight="1" x14ac:dyDescent="0.2">
      <c r="A11" s="24" t="s">
        <v>15</v>
      </c>
      <c r="B11" s="30">
        <f>B14+B20+B21+B22+B23+B35</f>
        <v>13588</v>
      </c>
      <c r="C11" s="30">
        <f>C14+C20+C21+C22+C23+C35</f>
        <v>12789</v>
      </c>
      <c r="D11" s="33">
        <f>D14+D20+D21+D22+D23+D35</f>
        <v>799</v>
      </c>
    </row>
    <row r="12" spans="1:4" s="2" customFormat="1" ht="15" customHeight="1" x14ac:dyDescent="0.2">
      <c r="A12" s="24" t="s">
        <v>16</v>
      </c>
      <c r="B12" s="30">
        <f>B25+B26+B27+B28+B29+B30+B31+B32+B33+B36+B37+B38+B39+B40+B41+B42+B43+B44+B45+B46+B47+B48+B49+B50+B51</f>
        <v>10782</v>
      </c>
      <c r="C12" s="30">
        <f>C25+C26+C27+C28+C29+C30+C31+C32+C33+C36+C37+C38+C39+C40+C41+C42+C43+C44+C45+C46+C47+C48+C49+C50+C51</f>
        <v>11059</v>
      </c>
      <c r="D12" s="33">
        <f>D25+D26+D27+D28+D29+D30+D31+D32+D33+D36+D37+D38+D39+D40+D41+D42+D43+D44+D45+D46+D47+D48+D49+D50+D51</f>
        <v>-277</v>
      </c>
    </row>
    <row r="13" spans="1:4" s="2" customFormat="1" ht="15" customHeight="1" x14ac:dyDescent="0.25">
      <c r="A13" s="43" t="s">
        <v>17</v>
      </c>
      <c r="B13" s="30"/>
      <c r="C13" s="30"/>
      <c r="D13" s="33"/>
    </row>
    <row r="14" spans="1:4" s="2" customFormat="1" ht="14.25" customHeight="1" x14ac:dyDescent="0.25">
      <c r="A14" s="20" t="s">
        <v>1</v>
      </c>
      <c r="B14" s="31">
        <f>SUM(B15:B19)</f>
        <v>8762</v>
      </c>
      <c r="C14" s="31">
        <f>SUM(C15:C19)</f>
        <v>7819</v>
      </c>
      <c r="D14" s="34">
        <f>SUM(D15:D19)</f>
        <v>943</v>
      </c>
    </row>
    <row r="15" spans="1:4" s="2" customFormat="1" ht="14.25" customHeight="1" x14ac:dyDescent="0.25">
      <c r="A15" s="21" t="s">
        <v>45</v>
      </c>
      <c r="B15" s="31">
        <v>2716</v>
      </c>
      <c r="C15" s="31">
        <v>2320</v>
      </c>
      <c r="D15" s="34">
        <f t="shared" ref="D15:D28" si="0">B15-C15</f>
        <v>396</v>
      </c>
    </row>
    <row r="16" spans="1:4" s="2" customFormat="1" ht="14.25" customHeight="1" x14ac:dyDescent="0.25">
      <c r="A16" s="21" t="s">
        <v>46</v>
      </c>
      <c r="B16" s="31">
        <v>1295</v>
      </c>
      <c r="C16" s="31">
        <v>1732</v>
      </c>
      <c r="D16" s="34">
        <f t="shared" si="0"/>
        <v>-437</v>
      </c>
    </row>
    <row r="17" spans="1:4" s="2" customFormat="1" ht="14.25" customHeight="1" x14ac:dyDescent="0.25">
      <c r="A17" s="21" t="s">
        <v>47</v>
      </c>
      <c r="B17" s="31">
        <v>1799</v>
      </c>
      <c r="C17" s="31">
        <v>1099</v>
      </c>
      <c r="D17" s="34">
        <f t="shared" si="0"/>
        <v>700</v>
      </c>
    </row>
    <row r="18" spans="1:4" s="2" customFormat="1" ht="14.25" customHeight="1" x14ac:dyDescent="0.25">
      <c r="A18" s="21" t="s">
        <v>48</v>
      </c>
      <c r="B18" s="31">
        <v>1823</v>
      </c>
      <c r="C18" s="31">
        <v>1097</v>
      </c>
      <c r="D18" s="34">
        <f t="shared" si="0"/>
        <v>726</v>
      </c>
    </row>
    <row r="19" spans="1:4" s="2" customFormat="1" ht="14.25" customHeight="1" x14ac:dyDescent="0.25">
      <c r="A19" s="21" t="s">
        <v>49</v>
      </c>
      <c r="B19" s="31">
        <v>1129</v>
      </c>
      <c r="C19" s="31">
        <v>1571</v>
      </c>
      <c r="D19" s="34">
        <f t="shared" si="0"/>
        <v>-442</v>
      </c>
    </row>
    <row r="20" spans="1:4" s="2" customFormat="1" ht="14.25" customHeight="1" x14ac:dyDescent="0.25">
      <c r="A20" s="22" t="s">
        <v>2</v>
      </c>
      <c r="B20" s="31">
        <v>1544</v>
      </c>
      <c r="C20" s="31">
        <v>1399</v>
      </c>
      <c r="D20" s="34">
        <f t="shared" si="0"/>
        <v>145</v>
      </c>
    </row>
    <row r="21" spans="1:4" s="18" customFormat="1" ht="14.25" customHeight="1" x14ac:dyDescent="0.25">
      <c r="A21" s="20" t="s">
        <v>3</v>
      </c>
      <c r="B21" s="31">
        <v>1647</v>
      </c>
      <c r="C21" s="31">
        <v>1516</v>
      </c>
      <c r="D21" s="34">
        <f t="shared" si="0"/>
        <v>131</v>
      </c>
    </row>
    <row r="22" spans="1:4" s="2" customFormat="1" ht="14.25" customHeight="1" x14ac:dyDescent="0.25">
      <c r="A22" s="22" t="s">
        <v>4</v>
      </c>
      <c r="B22" s="31">
        <v>478</v>
      </c>
      <c r="C22" s="31">
        <v>665</v>
      </c>
      <c r="D22" s="34">
        <f t="shared" si="0"/>
        <v>-187</v>
      </c>
    </row>
    <row r="23" spans="1:4" s="2" customFormat="1" ht="14.25" customHeight="1" x14ac:dyDescent="0.25">
      <c r="A23" s="22" t="s">
        <v>5</v>
      </c>
      <c r="B23" s="31">
        <v>886</v>
      </c>
      <c r="C23" s="31">
        <v>1155</v>
      </c>
      <c r="D23" s="34">
        <f t="shared" si="0"/>
        <v>-269</v>
      </c>
    </row>
    <row r="24" spans="1:4" s="2" customFormat="1" ht="14.25" customHeight="1" x14ac:dyDescent="0.25">
      <c r="A24" s="23" t="s">
        <v>18</v>
      </c>
      <c r="B24" s="31"/>
      <c r="C24" s="31"/>
      <c r="D24" s="34"/>
    </row>
    <row r="25" spans="1:4" s="2" customFormat="1" ht="14.25" customHeight="1" x14ac:dyDescent="0.25">
      <c r="A25" s="22" t="s">
        <v>19</v>
      </c>
      <c r="B25" s="31">
        <v>289</v>
      </c>
      <c r="C25" s="31">
        <v>366</v>
      </c>
      <c r="D25" s="34">
        <f t="shared" si="0"/>
        <v>-77</v>
      </c>
    </row>
    <row r="26" spans="1:4" s="2" customFormat="1" ht="14.25" customHeight="1" x14ac:dyDescent="0.25">
      <c r="A26" s="22" t="s">
        <v>20</v>
      </c>
      <c r="B26" s="31">
        <v>621</v>
      </c>
      <c r="C26" s="31">
        <v>700</v>
      </c>
      <c r="D26" s="34">
        <f t="shared" si="0"/>
        <v>-79</v>
      </c>
    </row>
    <row r="27" spans="1:4" s="2" customFormat="1" ht="14.25" customHeight="1" x14ac:dyDescent="0.25">
      <c r="A27" s="22" t="s">
        <v>21</v>
      </c>
      <c r="B27" s="31">
        <v>407</v>
      </c>
      <c r="C27" s="31">
        <v>352</v>
      </c>
      <c r="D27" s="34">
        <f t="shared" si="0"/>
        <v>55</v>
      </c>
    </row>
    <row r="28" spans="1:4" s="2" customFormat="1" ht="14.25" customHeight="1" x14ac:dyDescent="0.25">
      <c r="A28" s="22" t="s">
        <v>22</v>
      </c>
      <c r="B28" s="31">
        <v>964</v>
      </c>
      <c r="C28" s="31">
        <v>722</v>
      </c>
      <c r="D28" s="34">
        <f t="shared" si="0"/>
        <v>242</v>
      </c>
    </row>
    <row r="29" spans="1:4" s="2" customFormat="1" ht="14.25" customHeight="1" x14ac:dyDescent="0.25">
      <c r="A29" s="22" t="s">
        <v>23</v>
      </c>
      <c r="B29" s="31">
        <v>373</v>
      </c>
      <c r="C29" s="31">
        <v>436</v>
      </c>
      <c r="D29" s="34">
        <f t="shared" ref="D29:D39" si="1">B29-C29</f>
        <v>-63</v>
      </c>
    </row>
    <row r="30" spans="1:4" s="18" customFormat="1" ht="14.25" customHeight="1" x14ac:dyDescent="0.25">
      <c r="A30" s="20" t="s">
        <v>24</v>
      </c>
      <c r="B30" s="31">
        <v>172</v>
      </c>
      <c r="C30" s="31">
        <v>178</v>
      </c>
      <c r="D30" s="34">
        <f t="shared" si="1"/>
        <v>-6</v>
      </c>
    </row>
    <row r="31" spans="1:4" s="2" customFormat="1" ht="14.25" customHeight="1" x14ac:dyDescent="0.25">
      <c r="A31" s="22" t="s">
        <v>25</v>
      </c>
      <c r="B31" s="31">
        <v>209</v>
      </c>
      <c r="C31" s="31">
        <v>265</v>
      </c>
      <c r="D31" s="34">
        <f t="shared" si="1"/>
        <v>-56</v>
      </c>
    </row>
    <row r="32" spans="1:4" s="2" customFormat="1" ht="14.25" customHeight="1" x14ac:dyDescent="0.25">
      <c r="A32" s="22" t="s">
        <v>26</v>
      </c>
      <c r="B32" s="31">
        <v>2393</v>
      </c>
      <c r="C32" s="31">
        <v>1531</v>
      </c>
      <c r="D32" s="34">
        <f t="shared" si="1"/>
        <v>862</v>
      </c>
    </row>
    <row r="33" spans="1:4" s="2" customFormat="1" ht="14.25" customHeight="1" x14ac:dyDescent="0.25">
      <c r="A33" s="22" t="s">
        <v>27</v>
      </c>
      <c r="B33" s="31">
        <v>564</v>
      </c>
      <c r="C33" s="31">
        <v>664</v>
      </c>
      <c r="D33" s="34">
        <f t="shared" si="1"/>
        <v>-100</v>
      </c>
    </row>
    <row r="34" spans="1:4" s="2" customFormat="1" ht="14.25" customHeight="1" x14ac:dyDescent="0.25">
      <c r="A34" s="22" t="s">
        <v>28</v>
      </c>
      <c r="B34" s="31">
        <f>SUM(B35:B36)</f>
        <v>421</v>
      </c>
      <c r="C34" s="31">
        <f>SUM(C35:C36)</f>
        <v>405</v>
      </c>
      <c r="D34" s="34">
        <f t="shared" si="1"/>
        <v>16</v>
      </c>
    </row>
    <row r="35" spans="1:4" s="2" customFormat="1" ht="14.25" customHeight="1" x14ac:dyDescent="0.25">
      <c r="A35" s="21" t="s">
        <v>12</v>
      </c>
      <c r="B35" s="31">
        <v>271</v>
      </c>
      <c r="C35" s="31">
        <v>235</v>
      </c>
      <c r="D35" s="34">
        <f t="shared" si="1"/>
        <v>36</v>
      </c>
    </row>
    <row r="36" spans="1:4" s="2" customFormat="1" ht="14.25" customHeight="1" x14ac:dyDescent="0.25">
      <c r="A36" s="21" t="s">
        <v>11</v>
      </c>
      <c r="B36" s="31">
        <v>150</v>
      </c>
      <c r="C36" s="31">
        <v>170</v>
      </c>
      <c r="D36" s="34">
        <f t="shared" si="1"/>
        <v>-20</v>
      </c>
    </row>
    <row r="37" spans="1:4" s="2" customFormat="1" ht="14.25" customHeight="1" x14ac:dyDescent="0.25">
      <c r="A37" s="20" t="s">
        <v>29</v>
      </c>
      <c r="B37" s="31">
        <v>92</v>
      </c>
      <c r="C37" s="31">
        <v>158</v>
      </c>
      <c r="D37" s="34">
        <f t="shared" si="1"/>
        <v>-66</v>
      </c>
    </row>
    <row r="38" spans="1:4" s="2" customFormat="1" ht="14.25" customHeight="1" x14ac:dyDescent="0.25">
      <c r="A38" s="22" t="s">
        <v>30</v>
      </c>
      <c r="B38" s="31">
        <v>446</v>
      </c>
      <c r="C38" s="31">
        <v>465</v>
      </c>
      <c r="D38" s="34">
        <f t="shared" si="1"/>
        <v>-19</v>
      </c>
    </row>
    <row r="39" spans="1:4" s="2" customFormat="1" ht="14.25" customHeight="1" x14ac:dyDescent="0.25">
      <c r="A39" s="20" t="s">
        <v>31</v>
      </c>
      <c r="B39" s="31">
        <v>396</v>
      </c>
      <c r="C39" s="31">
        <v>495</v>
      </c>
      <c r="D39" s="34">
        <f t="shared" si="1"/>
        <v>-99</v>
      </c>
    </row>
    <row r="40" spans="1:4" s="2" customFormat="1" ht="14.25" customHeight="1" x14ac:dyDescent="0.25">
      <c r="A40" s="22" t="s">
        <v>32</v>
      </c>
      <c r="B40" s="31">
        <v>182</v>
      </c>
      <c r="C40" s="31">
        <v>223</v>
      </c>
      <c r="D40" s="34">
        <f t="shared" ref="D40:D47" si="2">B40-C40</f>
        <v>-41</v>
      </c>
    </row>
    <row r="41" spans="1:4" s="2" customFormat="1" ht="14.25" customHeight="1" x14ac:dyDescent="0.25">
      <c r="A41" s="22" t="s">
        <v>33</v>
      </c>
      <c r="B41" s="31">
        <v>215</v>
      </c>
      <c r="C41" s="31">
        <v>291</v>
      </c>
      <c r="D41" s="34">
        <f t="shared" si="2"/>
        <v>-76</v>
      </c>
    </row>
    <row r="42" spans="1:4" s="2" customFormat="1" ht="14.25" customHeight="1" x14ac:dyDescent="0.25">
      <c r="A42" s="22" t="s">
        <v>34</v>
      </c>
      <c r="B42" s="31">
        <v>653</v>
      </c>
      <c r="C42" s="31">
        <v>666</v>
      </c>
      <c r="D42" s="34">
        <f t="shared" si="2"/>
        <v>-13</v>
      </c>
    </row>
    <row r="43" spans="1:4" s="2" customFormat="1" ht="14.25" customHeight="1" x14ac:dyDescent="0.25">
      <c r="A43" s="22" t="s">
        <v>35</v>
      </c>
      <c r="B43" s="31">
        <v>328</v>
      </c>
      <c r="C43" s="31">
        <v>427</v>
      </c>
      <c r="D43" s="34">
        <f t="shared" si="2"/>
        <v>-99</v>
      </c>
    </row>
    <row r="44" spans="1:4" s="2" customFormat="1" ht="14.25" customHeight="1" x14ac:dyDescent="0.25">
      <c r="A44" s="22" t="s">
        <v>36</v>
      </c>
      <c r="B44" s="31">
        <v>233</v>
      </c>
      <c r="C44" s="31">
        <v>301</v>
      </c>
      <c r="D44" s="34">
        <f t="shared" si="2"/>
        <v>-68</v>
      </c>
    </row>
    <row r="45" spans="1:4" s="2" customFormat="1" ht="14.25" customHeight="1" x14ac:dyDescent="0.25">
      <c r="A45" s="22" t="s">
        <v>37</v>
      </c>
      <c r="B45" s="31">
        <v>190</v>
      </c>
      <c r="C45" s="31">
        <v>258</v>
      </c>
      <c r="D45" s="34">
        <f t="shared" si="2"/>
        <v>-68</v>
      </c>
    </row>
    <row r="46" spans="1:4" s="2" customFormat="1" ht="14.25" customHeight="1" x14ac:dyDescent="0.25">
      <c r="A46" s="20" t="s">
        <v>38</v>
      </c>
      <c r="B46" s="31">
        <v>186</v>
      </c>
      <c r="C46" s="31">
        <v>313</v>
      </c>
      <c r="D46" s="34">
        <f t="shared" si="2"/>
        <v>-127</v>
      </c>
    </row>
    <row r="47" spans="1:4" s="2" customFormat="1" ht="14.25" customHeight="1" x14ac:dyDescent="0.25">
      <c r="A47" s="22" t="s">
        <v>39</v>
      </c>
      <c r="B47" s="31">
        <v>578</v>
      </c>
      <c r="C47" s="31">
        <v>696</v>
      </c>
      <c r="D47" s="34">
        <f t="shared" si="2"/>
        <v>-118</v>
      </c>
    </row>
    <row r="48" spans="1:4" s="18" customFormat="1" ht="14.25" customHeight="1" x14ac:dyDescent="0.25">
      <c r="A48" s="20" t="s">
        <v>40</v>
      </c>
      <c r="B48" s="31">
        <v>441</v>
      </c>
      <c r="C48" s="31">
        <v>509</v>
      </c>
      <c r="D48" s="34">
        <f>B48-C48</f>
        <v>-68</v>
      </c>
    </row>
    <row r="49" spans="1:5" s="2" customFormat="1" ht="14.25" customHeight="1" x14ac:dyDescent="0.25">
      <c r="A49" s="22" t="s">
        <v>41</v>
      </c>
      <c r="B49" s="31">
        <v>172</v>
      </c>
      <c r="C49" s="31">
        <v>206</v>
      </c>
      <c r="D49" s="34">
        <f>B49-C49</f>
        <v>-34</v>
      </c>
    </row>
    <row r="50" spans="1:5" s="2" customFormat="1" ht="14.25" customHeight="1" x14ac:dyDescent="0.25">
      <c r="A50" s="22" t="s">
        <v>50</v>
      </c>
      <c r="B50" s="31">
        <v>291</v>
      </c>
      <c r="C50" s="31">
        <v>332</v>
      </c>
      <c r="D50" s="34">
        <f>B50-C50</f>
        <v>-41</v>
      </c>
    </row>
    <row r="51" spans="1:5" s="2" customFormat="1" ht="14.25" customHeight="1" x14ac:dyDescent="0.25">
      <c r="A51" s="22" t="s">
        <v>42</v>
      </c>
      <c r="B51" s="31">
        <v>237</v>
      </c>
      <c r="C51" s="31">
        <v>335</v>
      </c>
      <c r="D51" s="34">
        <f>B51-C51</f>
        <v>-98</v>
      </c>
    </row>
    <row r="52" spans="1:5" s="13" customFormat="1" ht="11.25" customHeight="1" x14ac:dyDescent="0.2">
      <c r="A52" s="14"/>
      <c r="B52" s="25"/>
      <c r="C52" s="25"/>
      <c r="D52" s="25"/>
    </row>
    <row r="53" spans="1:5" s="8" customFormat="1" x14ac:dyDescent="0.25">
      <c r="A53" s="7" t="s">
        <v>6</v>
      </c>
      <c r="B53" s="26"/>
      <c r="C53" s="26"/>
      <c r="D53" s="17" t="s">
        <v>69</v>
      </c>
      <c r="E53" s="17"/>
    </row>
    <row r="54" spans="1:5" s="48" customFormat="1" ht="18.75" customHeight="1" x14ac:dyDescent="0.25">
      <c r="A54" s="46" t="s">
        <v>53</v>
      </c>
      <c r="B54" s="47"/>
      <c r="C54" s="47"/>
      <c r="D54" s="47"/>
    </row>
    <row r="55" spans="1:5" s="49" customFormat="1" ht="13.5" x14ac:dyDescent="0.25">
      <c r="A55" s="46" t="s">
        <v>54</v>
      </c>
      <c r="B55" s="47"/>
      <c r="C55" s="47"/>
      <c r="D55" s="47"/>
      <c r="E55" s="48"/>
    </row>
    <row r="56" spans="1:5" s="49" customFormat="1" ht="12.75" x14ac:dyDescent="0.2">
      <c r="A56" s="46" t="s">
        <v>55</v>
      </c>
      <c r="B56" s="50"/>
      <c r="C56" s="50"/>
      <c r="D56" s="50"/>
    </row>
    <row r="57" spans="1:5" s="49" customFormat="1" x14ac:dyDescent="0.25">
      <c r="A57" s="51">
        <v>44135</v>
      </c>
      <c r="B57" s="52"/>
      <c r="C57" s="52"/>
      <c r="D57" s="53"/>
    </row>
    <row r="58" spans="1:5" s="49" customFormat="1" x14ac:dyDescent="0.25">
      <c r="A58" s="54"/>
      <c r="B58" s="52"/>
      <c r="C58" s="52"/>
      <c r="D58" s="53"/>
    </row>
    <row r="59" spans="1:5" x14ac:dyDescent="0.25">
      <c r="B59" s="27"/>
      <c r="C59" s="27"/>
      <c r="D59" s="28"/>
    </row>
  </sheetData>
  <mergeCells count="5">
    <mergeCell ref="A8:D8"/>
    <mergeCell ref="A1:C1"/>
    <mergeCell ref="A2:C2"/>
    <mergeCell ref="A3:C3"/>
    <mergeCell ref="A7:D7"/>
  </mergeCells>
  <phoneticPr fontId="2" type="noConversion"/>
  <conditionalFormatting sqref="D14:D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9055118110236221" right="0.27559055118110237" top="0.59055118110236227" bottom="0.59055118110236227" header="0.31496062992125984" footer="0.31496062992125984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>gksur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countman3</dc:creator>
  <cp:lastModifiedBy>1642581</cp:lastModifiedBy>
  <cp:lastPrinted>2021-02-09T05:35:50Z</cp:lastPrinted>
  <dcterms:created xsi:type="dcterms:W3CDTF">2007-03-30T04:39:11Z</dcterms:created>
  <dcterms:modified xsi:type="dcterms:W3CDTF">2021-09-24T23:47:07Z</dcterms:modified>
</cp:coreProperties>
</file>