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Papers Information/Aggregated-Paper/"/>
    </mc:Choice>
  </mc:AlternateContent>
  <xr:revisionPtr revIDLastSave="0" documentId="8_{C86E13EE-C15E-1947-98BE-0A1336DF3B8F}" xr6:coauthVersionLast="45" xr6:coauthVersionMax="45" xr10:uidLastSave="{00000000-0000-0000-0000-000000000000}"/>
  <bookViews>
    <workbookView xWindow="3180" yWindow="2060" windowWidth="27640" windowHeight="16940" activeTab="1" xr2:uid="{96A752A2-6CFE-6042-83D8-C26AD34BBADA}"/>
  </bookViews>
  <sheets>
    <sheet name="SBADROutput-Arsenal" sheetId="1" r:id="rId1"/>
    <sheet name="SBADROutput-CARA" sheetId="2" r:id="rId2"/>
    <sheet name="Modules-Performance" sheetId="3" r:id="rId3"/>
  </sheets>
  <definedNames>
    <definedName name="_xlnm._FilterDatabase" localSheetId="2" hidden="1">'Modules-Performance'!$B$18:$B$39</definedName>
    <definedName name="_xlnm._FilterDatabase" localSheetId="0" hidden="1">'SBADROutput-Arsenal'!$A$1:$A$54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G16" i="3"/>
  <c r="H16" i="3"/>
  <c r="I16" i="3"/>
  <c r="F17" i="3"/>
  <c r="G17" i="3"/>
  <c r="H17" i="3"/>
  <c r="I17" i="3"/>
  <c r="F18" i="3"/>
  <c r="G18" i="3"/>
  <c r="H18" i="3"/>
  <c r="I18" i="3"/>
  <c r="F4" i="3"/>
  <c r="G4" i="3"/>
  <c r="H4" i="3"/>
  <c r="I4" i="3"/>
  <c r="F9" i="3"/>
  <c r="G9" i="3"/>
  <c r="H9" i="3"/>
  <c r="I9" i="3"/>
  <c r="F10" i="3"/>
  <c r="G10" i="3"/>
  <c r="H10" i="3"/>
  <c r="I10" i="3"/>
  <c r="F11" i="3"/>
  <c r="G11" i="3"/>
  <c r="H11" i="3"/>
  <c r="I11" i="3"/>
  <c r="I3" i="3"/>
  <c r="H3" i="3"/>
  <c r="G3" i="3"/>
  <c r="F3" i="3"/>
  <c r="F52" i="2" l="1"/>
  <c r="D55" i="1" l="1"/>
  <c r="E55" i="1"/>
  <c r="F55" i="1"/>
  <c r="G55" i="1"/>
  <c r="H55" i="1"/>
  <c r="I55" i="1"/>
  <c r="C55" i="1"/>
  <c r="D40" i="2"/>
  <c r="E40" i="2"/>
  <c r="F40" i="2"/>
  <c r="E49" i="2" s="1"/>
  <c r="G40" i="2"/>
  <c r="H40" i="2"/>
  <c r="I40" i="2"/>
  <c r="C40" i="2"/>
  <c r="F62" i="1" l="1"/>
  <c r="F60" i="1"/>
  <c r="F59" i="1"/>
  <c r="E59" i="1"/>
  <c r="E62" i="1"/>
  <c r="E60" i="1"/>
  <c r="E52" i="2"/>
  <c r="E50" i="2"/>
  <c r="E51" i="2" s="1"/>
  <c r="F49" i="2"/>
  <c r="F50" i="2"/>
  <c r="E61" i="1" l="1"/>
  <c r="F61" i="1"/>
  <c r="F51" i="2"/>
</calcChain>
</file>

<file path=xl/sharedStrings.xml><?xml version="1.0" encoding="utf-8"?>
<sst xmlns="http://schemas.openxmlformats.org/spreadsheetml/2006/main" count="232" uniqueCount="181">
  <si>
    <t>(( If (( theregulator  mode )( equals  [INIT] ))) , ( the  output  regulator  status )( shall ( be ( set ( to  [Init]. )))))-133.79161685705185</t>
  </si>
  <si>
    <t>(( If (( the  regulator  mode )( equals  [NORMAL] ))) , ( the  output  regulator  status )( shall ( be ( set ( to  [Status_On]. )))))-130.3646301627159</t>
  </si>
  <si>
    <t>( If (( the  regulator  mode )( equals ( [FAILED], (( the  output  regulator  status )( shall ( be ( set ( to  [FAILED]. )))))))))-135.07737588882446</t>
  </si>
  <si>
    <t>( If (( the  Regulator  Mode )( equals ( [INIT], (( the  Heat  Control )( shall ( be ( set ( to ( [Control  Off]. ))))))))))-145.92324686050415</t>
  </si>
  <si>
    <t>(( If (( the  regulator  mode )( equals  [FAILED] ))) , ( the  heat  control )( shall ( be ( set ( to  [Control_Off]. )))))-117.75414127111435</t>
  </si>
  <si>
    <t>(( If (( the  monitor  interface  mode )( equals  [INIT] ))) , ( the  output  monitor  status )( shall ( be ( set ( to  [Init]. )))))-147.97157901525497</t>
  </si>
  <si>
    <t>(( If (( the  monitor  interface  mode )( equals  [INIT] ))) , ( the  output )( monitor ( status ( shall ( be ( set ( to  [Init]. )))))))-149.0000314116478</t>
  </si>
  <si>
    <t>(( If (( the  monitor  interface  mode )( equals  [NORMAL] ))) , ( the  output  monitor  status )( shall ( be ( set ( to  [Status_On]. )))))-147.97157901525497</t>
  </si>
  <si>
    <t>(( If (( the  monitor  interface  mode )( equals  [NORMAL] ))) , ( the  output )( monitor ( status ( shall ( be ( set ( to  [Status_On]. )))))))-149.0000314116478</t>
  </si>
  <si>
    <t>(( If (( the  monitor  interface  mode )( equals  [FAILED] ))) , ( the  output  monitor  status )( shall ( be ( set ( to  [FAILED]. )))))-148.46324771642685</t>
  </si>
  <si>
    <t>(( If (( the  monitor  interface  mode )( equals  [FAILED] ))) , ( the  output )( monitor ( status ( shall ( be ( set ( to  [FAILED]. )))))))-149.49170011281967</t>
  </si>
  <si>
    <t>(( If (( the  monitor  mode )( equals  [INIT] ))) , ( the  alarm  control )( shall ( be ( set ( to  [Control_Off]. )))))-120.5568146109581</t>
  </si>
  <si>
    <t>(( the  monitor  interface  mode )( shall ( be ( set ( to ( the  monitor  mode. ))))))-92.90564578771591</t>
  </si>
  <si>
    <t>(( the  monitor )( interface  mode )( shall ( be ( set ( to ( the  monitor  mode. ))))))-95.8911766409874</t>
  </si>
  <si>
    <t>(( the  monitor )( interface ( mode ( shall ( be ( set ( to ( the  monitor  mode. ))))))))-96.2221092581749</t>
  </si>
  <si>
    <t>(( the  regulator  mode )( shall ( be ( initialized ( to  [INIT]. )))))-70.68487399816513</t>
  </si>
  <si>
    <t>(( If (( the  regulator  status )( equals  [True] ))) , ( the  regulator  init  timeout )( shall ( be ( set ( to  [False]. )))))-137.70462650060654</t>
  </si>
  <si>
    <t>(( If (( the  regulator  status )( equals  [False] ))) , ( the  regulator  init  timeout )( shall ( be ( set ( to  [True]. )))))-137.70462650060654</t>
  </si>
  <si>
    <t>(( the  monitor  mode )( shall ( be ( initialized ( to  [INIT]. )))))-71.8995880484581</t>
  </si>
  <si>
    <t>(( If (( the  monitor  status )( equals  [True] ))) , ( the  monitor  init  timeout )( shall ( be ( set ( to  [False]. )))))-140.13405460119247</t>
  </si>
  <si>
    <t>(( If (( the  monitor  status )( equals  [False] ))) , ( the  monitor  init  timeout )( shall ( be ( set ( to  [True]. )))))-140.13405460119247</t>
  </si>
  <si>
    <t>(( If (( the  regulator  mode )( equals  [FAILED] ))) , ( the  regulator  mode )( shall  never ( be ( set ( to  [NORMAL]. )))))-129.85790103673935</t>
  </si>
  <si>
    <t>(( If (( the  monitor  mode )( equals  [FAILED] ))) , ( the  regulator  mode )( shall  never ( be ( set ( to  [NORMAL]. )))))-131.0726074576378</t>
  </si>
  <si>
    <t>(( when (( the  Reset )( equals  [True] ))) , ( the  regulator  mode )( shall ( be ( set ( to  [INIT]. )))))-116.1366714835167</t>
  </si>
  <si>
    <t>(( If ((( the  Regulator  Mode )( equals  [NORMAL] )) ,  and ((( Temp  attribute )( of ( the  Lower  Desired  Temperature )))( exceeds (( the  Temp  attribute )( of ( the  Current  Temperature ))))))) , ( the  Heat  Control )( shall ( be ( set ( to  [Control_On]. )))))-274.2543243765831</t>
  </si>
  <si>
    <t>(( If ((( the  Regulator  Mode )( equals  [NORMAL] )) ,  and ((( the  Temp  attribute )( of ( the  Current  Temperature )))( exceeds (( the  Temp  attribute )( of ( the  Upper  Desired  Temperature ))))))) , ( the  Heat  Control )( shall ( be ( set ( to  [Control_Off]. )))))-274.5713714957237</t>
  </si>
  <si>
    <t>( If ((( the  Monitor  Mode )( equals  [NORMAL], )) and ((( the  Temp  attribute )( of ( the  Current  Temperature )))( is (( less ( than (( the  Temp  attribute )( of ( the  Lower  Temperature, ))))) or  greater )( than ((( the  Temp  attribute )( of ( the  Upper )))( Temperature, (( the  Alarm  Control )( shall ( be ( set ( to ( [Control  On]. )))))))))))))-369.23855447769165</t>
  </si>
  <si>
    <t>( If (( the  Regulator  Mode )( equals (( [INIT]  and ( the  Regulator  Status ))( equals ( [True], (( the  Regulator  Mode )( shall ( be ( set ( to  [NORMAL]. )))))))))))-200.1686692237854</t>
  </si>
  <si>
    <t>( If ((( the  Regulator  Mode )( equals  [INIT] )) and (( the  Regulator  Status )( equals ( [True], (( the  Regulator  Mode )( shall ( be ( set ( to  [NORMAL]. ))))))))))-200.1957356929779</t>
  </si>
  <si>
    <t>( If ((( the  Regulator  Mode )( is ( set ( to  [NORMAL] )))) and (( the  Regulator  Status )( is ( set ( to ( [False], (( the  Regulator  Mode )( shall ( be ( set ( to  [FAILED]. ))))))))))))-199.80955362319946</t>
  </si>
  <si>
    <t>( If ((( the  Regulator  Mode )( is ( set ( to  [INIT] )))) and (( the  Regulator  Init  Timeout )( is ( set ( to ( [True], (( the  Regulator  Mode )( shall ( be ( set ( to  [FAILED]. ))))))))))))-211.89350748062134</t>
  </si>
  <si>
    <t>( If ((( the  Monitor  Mode )( is ( set ( to  [INIT] )))) and (( the  Monitor  Status )( is ( set ( to ( [True], (( the  Monitor  Mode )( shall ( be ( set ( to  [NORMAL]. ))))))))))))-199.6380753517151</t>
  </si>
  <si>
    <t>( If ((( the  Monitor  Mode )( is ( set ( to  [NORMAL] )))) and (( the  Monitor  Status )( is ( set ( to ( [False], (( the  Monitor  Mode )( shall ( be ( set ( to  [FAILED]. ))))))))))))-199.6380753517151</t>
  </si>
  <si>
    <t>( If ((( the  Monitor  Mode )( is ( set ( to  [INIT] )))) and (( the  Monitor  Init  Timeout )( is ( set ( to ( [True], (( the  Monitor  Mode )( shall ( be ( set ( to  [FAILED]. ))))))))))))-211.72202920913696</t>
  </si>
  <si>
    <t>Requirements</t>
  </si>
  <si>
    <t>Interpretations</t>
  </si>
  <si>
    <t>TP</t>
  </si>
  <si>
    <t>FP</t>
  </si>
  <si>
    <t>FN</t>
  </si>
  <si>
    <t>TN</t>
  </si>
  <si>
    <t>Ambiguity</t>
  </si>
  <si>
    <t>(( If ((( the  Status  Attribute )( of (( the  Lower  Desired  Temperature ) or ( the  Upper  Desired  Temperature ))))( equals  Invalid ))) , ( the  Regulator  Interface  Failure )( shall ( be ( set ( to  [True]. )))))-233.94081729650497</t>
  </si>
  <si>
    <t>(( If ((( the  Status  Attribute )( of ( the ( Lower  Desired  Temperature ) or ( the  Upper  Desired  Temperature ))))( equals  Invalid ))) , ( the  Regulator  Interface  Failure )( shall ( be ( set ( to  [True]. )))))-235.64922255277634</t>
  </si>
  <si>
    <t>(( If (((( the  Status  Attribute )( of ( the  Lower  Desired  Temperature ))) or ( the  Upper  Desired  Temperature ))( equals  Invalid ))) , ( the  Regulator  Interface  Failure )( shall ( be ( set ( to  [True]. )))))-236.1733004450798</t>
  </si>
  <si>
    <t>(( If ((( the  Status  Attribute )( of (( the  Lower  Desired  Temperature ) and ( the  Upper  Desired  Temperature ))))( equals  Valid ))) , ( the  Regulator  Interface  Failure )( shall ( be ( set ( to  [False]. )))))-232.2242187857628</t>
  </si>
  <si>
    <t>(( If ((( the  Status  Attribute )( of ( the ( Lower  Desired  Temperature ) and ( the  Upper  Desired  Temperature ))))( equals  Valid ))) , ( the  Regulator  Interface  Failure )( shall ( be ( set ( to  [False]. )))))-233.93262404203415</t>
  </si>
  <si>
    <t>(( If (((( the  Status  Attribute )( of ( the  Lower  Desired  Temperature ))) and ( the  Upper  Desired  Temperature ))( equals  Valid ))) , ( the  Regulator  Interface  Failure )( shall ( be ( set ( to  [False]. )))))-234.45669430494308</t>
  </si>
  <si>
    <t>(( If ((( the  Status  Attribute )( of (( the  Lower  Temperature ) or ( the  Upper  Temperature ))))( equals  Invalid ))) , ( the  Monitor  Interface  Failure )( shall ( be ( set ( to  [True]. )))))-209.2747101187706</t>
  </si>
  <si>
    <t>(( If ((( the  Status  Attribute )( of ( the ( Lower  Temperature ) or ( the  Upper  Temperature ))))( equals  Invalid ))) , ( the  Monitor  Interface  Failure )( shall ( be ( set ( to  [True]. )))))-210.62090224027634</t>
  </si>
  <si>
    <t>(( If ((( the  Status  Attribute )( of (( the  Lower  Temperature ) and ( the  Upper  Temperature ))))( equals  Valid ))) , ( the  Monitor  Interface  Failure )( shall ( be ( set ( to  [False]. )))))-207.5581116080284</t>
  </si>
  <si>
    <t>(( If ((( the  Status  Attribute )( of ( the ( Lower  Temperature ) and ( the  Upper  Temperature ))))( equals  Valid ))) , ( the  Monitor  Interface  Failure )( shall ( be ( set ( to  [False]. )))))-208.90429228544235</t>
  </si>
  <si>
    <t>(( If ((( the  Regulator  Interface  Failure )( is ( set ( to  [False], )))) and ((( the  Regulator  Internal  Failure )( is ( set ( to  [False], )))) and ((( the  Status  Attribute )( of ( the  Current  Temperature )))( is ( set ( to  Valid ))))))) , ( the  Regulator  Status )( shall ( be ( set ( to  [True]. )))))-308.5358185172081</t>
  </si>
  <si>
    <t>(( If (((( the  Regulator  Interface  Failure )( is ( set ( to  [False], )))) and (( the  Regulator  Internal  Failure )( is ( set ( to  [False], ))))) and ((( the  Status  Attribute )( of ( the  Current  Temperature )))( is ( set ( to  Valid )))))) , ( the  Regulator  Status )( shall ( be ( set ( to  [True]. )))))-308.5358297228813</t>
  </si>
  <si>
    <t>(( If ((( the  Regulator  Interface  Failure )( is ( set ( to  [True] )))) or ((( the  Regulator  Internal  Failure )( is ( set ( to  [True] )))) or ((( the  Status  Attribute )( of ( the  Current  Temperature )))( is  not ( set ( to  [Valid] ))))))) , ( the  Regulator  Status )( shall ( be ( set ( to  [False]. )))))-321.8735870718956</t>
  </si>
  <si>
    <t>(( If (((( the  Regulator  Interface  Failure )( is ( set ( to  [True] )))) or (( the  Regulator  Internal  Failure )( is ( set ( to  [True] ))))) or ((( the  Status  Attribute )( of ( the  Current  Temperature )))( is  not ( set ( to  [Valid] )))))) , ( the  Regulator  Status )( shall ( be ( set ( to  [False]. )))))-321.8736135363579</t>
  </si>
  <si>
    <t>(( If ((( the  Monitor  Interface  Failure )( is ( set ( to  [False] )))) and ((( the  Monitor  Internal  Failure )( is ( set ( to  [False] )))) and ((( the  Status  Attribute )( of ( the  Current  Temperature )))( is ( set ( to  Valid ))))))) , ( the  Monitor  Status )( shall ( be ( set ( to  [True]. )))))-308.3643402457237</t>
  </si>
  <si>
    <t>(( If (((( the  Monitor  Interface  Failure )( is ( set ( to  [False] )))) and (( the  Monitor  Internal  Failure )( is ( set ( to  [False] ))))) and ((( the  Status  Attribute )( of ( the  Current  Temperature )))( is ( set ( to  Valid )))))) , ( the  Monitor  Status )( shall ( be ( set ( to  [True]. )))))-308.36435145139694</t>
  </si>
  <si>
    <t>(( If ((( the  Monitor  Interface  Failure )( is ( set ( to  [True] )))) or ((( the  Monitor  Internal  Failure )( is ( set ( to  [True] )))) or ((( the  Status  Attribute )( of ( the  Current  Temperature )))( is  not ( set ( to  [Valid] ))))))) , ( the  Monitor  Status )( shall ( be ( set ( to  [False]. )))))-321.7021088004112</t>
  </si>
  <si>
    <t>(( If (((( the  Monitor  Interface  Failure )( is ( set ( to  [True] )))) or (( the  Monitor  Internal  Failure )( is ( set ( to  [True] ))))) or ((( the  Status  Attribute )( of ( the  Current  Temperature )))( is  not ( set ( to  [Valid] )))))) , ( the  Monitor  Status )( shall ( be ( set ( to  [False]. )))))-321.7021352648735</t>
  </si>
  <si>
    <r>
      <t xml:space="preserve">If </t>
    </r>
    <r>
      <rPr>
        <u/>
        <sz val="14"/>
        <color theme="1"/>
        <rFont val="Menlo"/>
        <family val="2"/>
      </rPr>
      <t>theregulator</t>
    </r>
    <r>
      <rPr>
        <sz val="14"/>
        <color theme="1"/>
        <rFont val="Menlo"/>
        <family val="2"/>
      </rPr>
      <t xml:space="preserve"> mode equals [INIT] , the output regulator status shall be set to [</t>
    </r>
    <r>
      <rPr>
        <u/>
        <sz val="14"/>
        <color theme="1"/>
        <rFont val="Menlo"/>
        <family val="2"/>
      </rPr>
      <t>Init</t>
    </r>
    <r>
      <rPr>
        <sz val="14"/>
        <color theme="1"/>
        <rFont val="Menlo"/>
        <family val="2"/>
      </rPr>
      <t>].</t>
    </r>
  </si>
  <si>
    <t>If the regulator mode equals [NORMAL] , the output regulator status shall be set to [Status_On].</t>
  </si>
  <si>
    <t>If the regulator mode equals [FAILED], the output regulator status shall be set to [FAILED].</t>
  </si>
  <si>
    <t>If the Regulator Mode equals [INIT], the Heat Control shall be set to [Control Off].</t>
  </si>
  <si>
    <t>If the regulator mode equals [FAILED] , the heat control shall be set to [Control_Off].</t>
  </si>
  <si>
    <r>
      <t>If the monitor interface mode equals [INIT] , the output monitor status shall be set to [</t>
    </r>
    <r>
      <rPr>
        <u/>
        <sz val="14"/>
        <color theme="1"/>
        <rFont val="Menlo"/>
        <family val="2"/>
      </rPr>
      <t>Init</t>
    </r>
    <r>
      <rPr>
        <sz val="14"/>
        <color theme="1"/>
        <rFont val="Menlo"/>
        <family val="2"/>
      </rPr>
      <t>].</t>
    </r>
  </si>
  <si>
    <t>If the monitor interface mode equals [NORMAL] , the output monitor status shall be set to [Status_On].</t>
  </si>
  <si>
    <t>If the monitor interface mode equals [FAILED] , the output monitor status shall be set to [FAILED].</t>
  </si>
  <si>
    <t>If the monitor mode equals [INIT] , the alarm control shall be set to [Control_Off].</t>
  </si>
  <si>
    <t>the monitor interface mode shall be set to the monitor mode.</t>
  </si>
  <si>
    <t>the regulator mode shall be initialized to [INIT].</t>
  </si>
  <si>
    <r>
      <t xml:space="preserve">If the regulator status equals [True] , the regulator </t>
    </r>
    <r>
      <rPr>
        <u/>
        <sz val="14"/>
        <color theme="1"/>
        <rFont val="Menlo"/>
        <family val="2"/>
      </rPr>
      <t>init</t>
    </r>
    <r>
      <rPr>
        <sz val="14"/>
        <color theme="1"/>
        <rFont val="Menlo"/>
        <family val="2"/>
      </rPr>
      <t xml:space="preserve"> timeout shall be set to [False].</t>
    </r>
  </si>
  <si>
    <r>
      <t xml:space="preserve">If the regulator status equals [False] , the regulator </t>
    </r>
    <r>
      <rPr>
        <u/>
        <sz val="14"/>
        <color theme="1"/>
        <rFont val="Menlo"/>
        <family val="2"/>
      </rPr>
      <t>init</t>
    </r>
    <r>
      <rPr>
        <sz val="14"/>
        <color theme="1"/>
        <rFont val="Menlo"/>
        <family val="2"/>
      </rPr>
      <t xml:space="preserve"> timeout shall be set to [True].</t>
    </r>
  </si>
  <si>
    <t>the monitor mode shall be initialized to [INIT].</t>
  </si>
  <si>
    <r>
      <t xml:space="preserve">If the monitor status equals [True] , the monitor </t>
    </r>
    <r>
      <rPr>
        <u/>
        <sz val="14"/>
        <color theme="1"/>
        <rFont val="Menlo"/>
        <family val="2"/>
      </rPr>
      <t>init</t>
    </r>
    <r>
      <rPr>
        <sz val="14"/>
        <color theme="1"/>
        <rFont val="Menlo"/>
        <family val="2"/>
      </rPr>
      <t xml:space="preserve"> timeout shall be set to [False].</t>
    </r>
  </si>
  <si>
    <r>
      <t xml:space="preserve">If the monitor status equals [False] , the monitor </t>
    </r>
    <r>
      <rPr>
        <u/>
        <sz val="14"/>
        <color theme="1"/>
        <rFont val="Menlo"/>
        <family val="2"/>
      </rPr>
      <t>init</t>
    </r>
    <r>
      <rPr>
        <sz val="14"/>
        <color theme="1"/>
        <rFont val="Menlo"/>
        <family val="2"/>
      </rPr>
      <t xml:space="preserve"> timeout shall be set to [True].</t>
    </r>
  </si>
  <si>
    <t>If the regulator mode equals [FAILED] , the regulator mode shall never be set to [NORMAL].</t>
  </si>
  <si>
    <t>If the monitor mode equals [FAILED] , the regulator mode shall never be set to [NORMAL].</t>
  </si>
  <si>
    <t>when the Reset equals [True] , the regulator mode shall be set to [INIT].</t>
  </si>
  <si>
    <t>If the Status Attribute of the Lower Desired Temperature or the Upper Desired Temperature equals Invalid , the Regulator Interface Failure shall be set to [True].</t>
  </si>
  <si>
    <t>If the Status Attribute of the Lower Desired Temperature and the Upper Desired Temperature equals Valid , the Regulator Interface Failure shall be set to [False].</t>
  </si>
  <si>
    <r>
      <t xml:space="preserve">If the Regulator Mode equals [NORMAL] , and </t>
    </r>
    <r>
      <rPr>
        <u/>
        <sz val="14"/>
        <color theme="1"/>
        <rFont val="Menlo"/>
        <family val="2"/>
      </rPr>
      <t>Temp</t>
    </r>
    <r>
      <rPr>
        <sz val="14"/>
        <color theme="1"/>
        <rFont val="Menlo"/>
        <family val="2"/>
      </rPr>
      <t xml:space="preserve"> Attribute of the Lower Desired Temperature exceeds the </t>
    </r>
    <r>
      <rPr>
        <u/>
        <sz val="14"/>
        <color theme="1"/>
        <rFont val="Menlo"/>
        <family val="2"/>
      </rPr>
      <t>Temp</t>
    </r>
    <r>
      <rPr>
        <sz val="14"/>
        <color theme="1"/>
        <rFont val="Menlo"/>
        <family val="2"/>
      </rPr>
      <t xml:space="preserve"> Attribute of the Current Temperature , the Heat Control shall be set to [Control_On].</t>
    </r>
  </si>
  <si>
    <r>
      <t xml:space="preserve">If the Regulator Mode equals [NORMAL] , and the </t>
    </r>
    <r>
      <rPr>
        <u/>
        <sz val="14"/>
        <color theme="1"/>
        <rFont val="Menlo"/>
        <family val="2"/>
      </rPr>
      <t>Temp</t>
    </r>
    <r>
      <rPr>
        <sz val="14"/>
        <color theme="1"/>
        <rFont val="Menlo"/>
        <family val="2"/>
      </rPr>
      <t xml:space="preserve"> Attribute of the Current Temperature exceeds the </t>
    </r>
    <r>
      <rPr>
        <u/>
        <sz val="14"/>
        <color theme="1"/>
        <rFont val="Menlo"/>
        <family val="2"/>
      </rPr>
      <t>Temp</t>
    </r>
    <r>
      <rPr>
        <sz val="14"/>
        <color theme="1"/>
        <rFont val="Menlo"/>
        <family val="2"/>
      </rPr>
      <t xml:space="preserve"> Attribute of the Upper Desired Temperature , the Heat Control shall be set to [Control_Off].</t>
    </r>
  </si>
  <si>
    <t>If the Status Attribute of the Lower Temperature or the Upper Temperature equals Invalid , the Monitor Interface Failure shall be set to [True].</t>
  </si>
  <si>
    <t>If the Status Attribute of the Lower Temperature and the Upper Temperature equals Valid , the Monitor Interface Failure shall be set to [False].</t>
  </si>
  <si>
    <r>
      <t xml:space="preserve">If the Monitor Mode equals [NORMAL], and the </t>
    </r>
    <r>
      <rPr>
        <u/>
        <sz val="14"/>
        <color theme="1"/>
        <rFont val="Menlo"/>
        <family val="2"/>
      </rPr>
      <t>Temp</t>
    </r>
    <r>
      <rPr>
        <sz val="14"/>
        <color theme="1"/>
        <rFont val="Menlo"/>
        <family val="2"/>
      </rPr>
      <t xml:space="preserve"> Attribute of the Current Temperature is less than the </t>
    </r>
    <r>
      <rPr>
        <u/>
        <sz val="14"/>
        <color theme="1"/>
        <rFont val="Menlo"/>
        <family val="2"/>
      </rPr>
      <t>Temp</t>
    </r>
    <r>
      <rPr>
        <sz val="14"/>
        <color theme="1"/>
        <rFont val="Menlo"/>
        <family val="2"/>
      </rPr>
      <t xml:space="preserve"> Attribute of the Lower Temperature, or greater than the </t>
    </r>
    <r>
      <rPr>
        <u/>
        <sz val="14"/>
        <color theme="1"/>
        <rFont val="Menlo"/>
        <family val="2"/>
      </rPr>
      <t>Temp</t>
    </r>
    <r>
      <rPr>
        <sz val="14"/>
        <color theme="1"/>
        <rFont val="Menlo"/>
        <family val="2"/>
      </rPr>
      <t xml:space="preserve"> Attribute of the Upper Temperature, the Alarm Control shall be set to [Control On].</t>
    </r>
  </si>
  <si>
    <t>If the Regulator Interface Failure is set to [False], and the Regulator Internal Failure is set to [False], and the Status Attribute of the Current Temperature is set to Valid , the Regulator Status shall be set to [True].</t>
  </si>
  <si>
    <t>If the Regulator Interface Failure is set to [True] or the Regulator Internal Failure is set to [True] or the Status Attribute of the Current Temperature is not set to [Valid] , the Regulator Status shall be set to [False].</t>
  </si>
  <si>
    <t>If the Regulator Mode equals [INIT] and the Regulator Status equals [True], the Regulator Mode shall be set to [NORMAL].</t>
  </si>
  <si>
    <t>If the Regulator Mode is set to [NORMAL] and the Regulator Status is set to [False], the Regulator Mode shall be set to [FAILED].</t>
  </si>
  <si>
    <r>
      <t xml:space="preserve">If the Regulator Mode is set to [INIT] and the Regulator </t>
    </r>
    <r>
      <rPr>
        <u/>
        <sz val="14"/>
        <color theme="1"/>
        <rFont val="Menlo"/>
        <family val="2"/>
      </rPr>
      <t>Init</t>
    </r>
    <r>
      <rPr>
        <sz val="14"/>
        <color theme="1"/>
        <rFont val="Menlo"/>
        <family val="2"/>
      </rPr>
      <t xml:space="preserve"> Timeout is set to [True], the Regulator Mode shall be set to [FAILED].</t>
    </r>
  </si>
  <si>
    <t>If the Monitor Interface Failure is set to [False] and the Monitor Internal Failure is set to [False] and the Status Attribute of the Current Temperature is set to Valid , the Monitor Status shall be set to [True].</t>
  </si>
  <si>
    <t>If the Monitor Interface Failure is set to [True] or the Monitor Internal Failure is set to [True] or the Status Attribute of the Current Temperature is not set to [Valid] , the Monitor Status shall be set to [False].</t>
  </si>
  <si>
    <t>If the Monitor Mode is set to [INIT] and the Monitor Status is set to [True], the Monitor Mode shall be set to [NORMAL].</t>
  </si>
  <si>
    <t>If the Monitor Mode is set to [NORMAL] and the Monitor Status is set to [False], the Monitor Mode shall be set to [FAILED].</t>
  </si>
  <si>
    <r>
      <t xml:space="preserve">If the Monitor Mode is set to [INIT] and the Monitor </t>
    </r>
    <r>
      <rPr>
        <u/>
        <sz val="14"/>
        <color theme="1"/>
        <rFont val="Menlo"/>
        <family val="2"/>
      </rPr>
      <t>Init</t>
    </r>
    <r>
      <rPr>
        <sz val="14"/>
        <color theme="1"/>
        <rFont val="Menlo"/>
        <family val="2"/>
      </rPr>
      <t xml:space="preserve"> Timeout is set to [True], the Monitor Mode shall be set to [FAILED].</t>
    </r>
  </si>
  <si>
    <t xml:space="preserve"> The CARA will be operational whenever the &lt;LSTAT&gt; is [poweredOn]. </t>
  </si>
  <si>
    <t xml:space="preserve"> If an occlusion is detected , and the auto control mode is running , the auto control mode will be terminated. </t>
  </si>
  <si>
    <t xml:space="preserve"> If the Air Ok signal is Low , the auto control mode is terminated  within 3  sec. </t>
  </si>
  <si>
    <t xml:space="preserve"> If the arterial line and the pulse wave are corroborated , and the cuff is available , the next the arterial line is selected. </t>
  </si>
  <si>
    <t xml:space="preserve"> If the pulse wave is corroborated , and the cuff is available , and the arterial line is not corroborated , the next pulse wave is selected. </t>
  </si>
  <si>
    <t xml:space="preserve"> If the arterial line is not corroborated , and the pulse wave is not corroborated , and the cuff is available , then the cuff is selected. </t>
  </si>
  <si>
    <t xml:space="preserve"> If a pump is plugged in , and an infusate is ready , and the occlusion line is clear , the auto control mode can be started. </t>
  </si>
  <si>
    <t xml:space="preserve"> When the auto control mode is running , the cuff will be inflated.</t>
  </si>
  <si>
    <t xml:space="preserve"> If the start auto control button is pressed , and the cuff is not available , an alarm is issued and the override selection is provided. </t>
  </si>
  <si>
    <t xml:space="preserve"> If the alarm_reset_button is pressed , the alarm is disabled. </t>
  </si>
  <si>
    <t xml:space="preserve"> When the override selection is provided , if the override_yes is pressed , and the arterial line is not corroborated , the next arterial line is selected.</t>
  </si>
  <si>
    <t xml:space="preserve"> When the override selection is provided , if the override_yes is pressed , and the arterial line is corroborated , and the pulse wave is not corroborated , the next pulse wave is selected.</t>
  </si>
  <si>
    <t xml:space="preserve"> When the override selection is provided , if the override_no is pressed , the next manual mode is started.</t>
  </si>
  <si>
    <t xml:space="preserve"> If the cuff and the arterial line and the pulse wave are not available , the next manual mode is started.</t>
  </si>
  <si>
    <t xml:space="preserve"> If the manual mode is running and the start auto control button is pressed , the next corroboration is triggered.</t>
  </si>
  <si>
    <t xml:space="preserve"> If a valid blood pressure is unavailable  after at least 180  sec , the manual mode should be triggered.</t>
  </si>
  <si>
    <t xml:space="preserve"> If the pulse wave or the arterial line is available , and cuff is selected , corroboration is triggered.</t>
  </si>
  <si>
    <t xml:space="preserve"> If the pulse wave is selected , and the arterial line is available , corroboration is triggered.</t>
  </si>
  <si>
    <t xml:space="preserve"> When the auto control mode is running , the terminate auto control button should be available.</t>
  </si>
  <si>
    <t xml:space="preserve"> When the auto control mode is running , and the arterial line or the pulse wave or cuff is lost , an alarm should sound in 60 seconds.</t>
  </si>
  <si>
    <t xml:space="preserve"> If the pulse wave and the arterial line are unavailable , and cuff is selected , and the blood pressure is not valid , the next the manual mode is started.</t>
  </si>
  <si>
    <t xml:space="preserve"> whenever the terminate auto control button is selected , a confirmation button is available.</t>
  </si>
  <si>
    <t xml:space="preserve"> If a confirmation button is available , and the confirmation_yes is pressed , the manual mode is started.</t>
  </si>
  <si>
    <t xml:space="preserve"> If a confirmation button is available , and the confirmation_no is pressed , the auto control mode is running.</t>
  </si>
  <si>
    <t xml:space="preserve"> If a confirmation button is available , and the confirmation_yes is pressed , the next confirmation_yes is disabled. </t>
  </si>
  <si>
    <t xml:space="preserve"> If a confirmation button is available , and the confirmation_no is pressed , the next confirmation_no is disabled. </t>
  </si>
  <si>
    <t xml:space="preserve"> If a confirmation button is available and the terminate auto control button is pressed , the next terminate auto control button is disabled. </t>
  </si>
  <si>
    <t xml:space="preserve"> When a the start auto control button  is enabled ,  the start auto control button is enabled until it is pressed. </t>
  </si>
  <si>
    <t xml:space="preserve"> If auto control mode is running , and the impedance reading is unavailable , the next auto control model is terminated. </t>
  </si>
  <si>
    <t>(( The  CARA )( will ( be  operational ( whenever (( the  &lt;LSTAT&gt; )( is  [poweredOn]. ))))))-86.45125430822372</t>
  </si>
  <si>
    <t>(( The  CARA )( will ( be ( operational ( whenever (( the  &lt;LSTAT&gt; )( is  [poweredOn]. )))))))-87.2938751578331</t>
  </si>
  <si>
    <t>(( If ((( an  occlusion )( is  detected )) ,  and (( the  auto  control  mode )( is  running )))) , ( the  auto  control  mode )( will ( be  terminated. )))-147.20796817541122</t>
  </si>
  <si>
    <t>(( If (( the  Air  Ok  signal )( is  Low ))) , ( the  auto  control  mode )( is ( terminated  ( within ( 3   sec. )))))-151.98012393712997</t>
  </si>
  <si>
    <t>(( If (((( the  arterial  line ) and ( the  pulse  wave ))( are  corroborated )) ,  and (( the  cuff )( is  available )))) , ( the  next ( the  arterial  line ))( is  selected. ))-173.6818909049034</t>
  </si>
  <si>
    <t>(( If (((( the  pulse  wave )( is  corroborated )) ,  and (( the  cuff )( is  available ))) ,  and (( the  arterial  line )( is  not  corroborated )))) , ( the  next  pulse  wave )( is  selected. ))-188.3335480093956</t>
  </si>
  <si>
    <t>(( If ((( the  pulse  wave )( is  corroborated )) ,  and ((( the  cuff )( is  available )) ,  and (( the  arterial  line )( is  not  corroborated ))))) , ( the  next  pulse  wave )( is  selected. ))-188.3335606455803</t>
  </si>
  <si>
    <t>(( If (((( the  arterial  line )( is  not  corroborated )) ,  and (( the  pulse  wave )( is  not  corroborated ))) ,  and (( the  cuff )( is  available )))) , ( then  the  cuff )( is  selected. ))-192.1290039420128</t>
  </si>
  <si>
    <t>(( If ((( the  arterial  line )( is  not  corroborated )) ,  and ((( the  pulse  wave )( is  not  corroborated )) ,  and (( the  cuff )( is  available ))))) , ( then  the  cuff )( is  selected. ))-192.12902039289474</t>
  </si>
  <si>
    <t>(( If (((( a  pump )( is ( plugged  in ))) ,  and (( an  infusate )( is  ready ))) ,  and (( the  occlusion  line )( is  clear )))) , ( the  auto  control  mode )( can ( be  started. )))-183.09895938634872</t>
  </si>
  <si>
    <t>(( If ((( a  pump )( is ( plugged  in ))) ,  and ((( an  infusate )( is  ready )) ,  and (( the  occlusion  line )( is  clear ))))) , ( the  auto  control  mode )( can ( be  started. )))-183.09897965192795</t>
  </si>
  <si>
    <t>(( When (( the  auto  control  mode )( is  running ))) , ( the  cuff )( will ( be  inflated. )))-97.68147891759872</t>
  </si>
  <si>
    <t>((( If (( the  start  auto )( control  button )))( is  pressed )) ,  and (( the  cuff )( is  not  available )) , (( an  alarm )( is  issued )) and (( the  override  selection )( is  provided. )))-188.8774170279503</t>
  </si>
  <si>
    <t>((( If (( the  start  auto ) control )) button ( is  pressed )) ,  and (( the  cuff )( is  not  available )) , (( an  alarm )( is  issued )) and (( the  override  selection )( is  provided. )))-189.95363407954574</t>
  </si>
  <si>
    <t>(( If (( the  alarm_reset_button )( is  pressed ))) , ( the  alarm )( is  disabled. ))-73.84389346837997</t>
  </si>
  <si>
    <t>(( When (( the  override  selection )( is  provided ))) , ( if ((( the  override_yes )( is  pressed )) ,  and (( the  arterial  line )( is  not  corroborated )))) , ( the  next  arterial  line )( is  selected. ))-191.43490570783615</t>
  </si>
  <si>
    <t>(( When (( the  override  selection )( is  provided ))) , ( if (( the  override_no )( is  pressed ))) , ( the  next  manual  mode )( is  started. ))-143.2386013865471</t>
  </si>
  <si>
    <t>(( If ((( the  cuff ) and (( the  arterial  line ) and ( the  pulse  wave )))( are  not  available ))) , ( the  next  manual  mode )( is  started. ))-153.13966983556747</t>
  </si>
  <si>
    <t>(( If ((( the  cuff ) and ( the  arterial  line ) and ( the  pulse  wave ))( are  not  available ))) , ( the  next  manual  mode )( is  started. ))-154.3213831782341</t>
  </si>
  <si>
    <t>(( If ((( the  manual  mode )( is  running )) and (( the  start  auto  control  button )( is  pressed )))) , ( the  next  corroboration )( is  triggered. ))-155.32546085119247</t>
  </si>
  <si>
    <t>(( If (( a  valid  blood  pressure )( is ( unavailable  ( after (( at  least  180  ) sec )))))) , ( the  manual  mode )( should ( be  triggered. )))-154.89351505041122</t>
  </si>
  <si>
    <t>(( If (((( the  pulse  wave ) or ( the  arterial  line ))( is  available )) ,  and ( cuff ( is  selected )))) ,  corroboration ( is  triggered. ))-147.6286377310753</t>
  </si>
  <si>
    <t>(( If ((( the  pulse  wave )( is  selected )) ,  and (( the  arterial  line )( is  available )))) ,  corroboration ( is  triggered. ))-125.57011264562607</t>
  </si>
  <si>
    <t>(( When (( the  auto  control  mode )( is  running ))) , ( the  terminate  auto  control  button )( should ( be  available. )))-128.84401553869247</t>
  </si>
  <si>
    <t>(( When ((( the  auto  control  mode )( is  running )) ,  and ((( the  arterial  line ) or ( the  pulse  wave  or  cuff ))( is  lost )))) , ( an  alarm )( should ( sound ( in ( 60  seconds. )))))-207.52474063634872</t>
  </si>
  <si>
    <t>(( If (((( the  pulse  wave ) and ( the  arterial  line ))( are  unavailable )) ,  and (( cuff ( is  selected )) ,  and (( the  blood  pressure )( is  not  valid ))))) , ( the  next ( the  manual  mode ))( is  started. ))-218.43395084142685</t>
  </si>
  <si>
    <t>(( If ((((( the  pulse  wave ) and ( the  arterial  line ))( are  unavailable )) ,  and ( cuff ( is  selected ))) ,  and (( the  blood  pressure )( is  not  valid )))) , ( the  next ( the  manual  mode ))( is  started. ))-218.43395060300827</t>
  </si>
  <si>
    <t>(( whenever (( the  terminate  auto  control  button )( is  selected ))) , ( a  confirmation  button )( is  available. ))-124.20250552892685</t>
  </si>
  <si>
    <t>(( If ((( a  confirmation  button )( is  available )) ,  and (( the  confirmation_yes )( is  pressed )))) , ( the  manual  mode )( is  started. ))-130.03591006994247</t>
  </si>
  <si>
    <t>(( If ((( a  confirmation  button )( is  available )) ,  and (( the  confirmation_no )( is  pressed )))) , ( the  auto  control  mode )( is  running. ))-133.68663638830185</t>
  </si>
  <si>
    <t>(( If ((( a  confirmation  button )( is  available )) ,  and (( the  confirmation_yes )( is  pressed )))) , ( the  next  confirmation_yes )( is  disabled. ))-125.45604556798935</t>
  </si>
  <si>
    <t>(( If ((( a  confirmation  button )( is  available )) ,  and (( the  confirmation_no )( is  pressed )))) , ( the  next  confirmation_no )( is  disabled. ))-124.4427780508995</t>
  </si>
  <si>
    <t>(( If ((( a  confirmation  button )( is  available )) and (( the  terminate  auto  control  button )( is  pressed )))) , ( the  next  terminate  auto  control  button )( is  disabled. ))-188.72768253087997</t>
  </si>
  <si>
    <t>( When (( a  the  start  auto  control  button  )( is ( enabled ( ,  (( the  start  auto  control  button )( is ( enabled ( until ( it ( is  pressed. )))))))))))-188.66844034194946</t>
  </si>
  <si>
    <t>( When (( a  the  start  auto  control  button  )( is ( enabled ( ,  (( the  start  auto )(( control  button )( is ( enabled ( until ( it ( is  pressed. ))))))))))))-188.9411679506302</t>
  </si>
  <si>
    <t>(( If ((( auto  control  mode )( is  running )) ,  and (( the  impedance  reading )( is  unavailable )))) , ( the  next  auto  control  model )( is  terminated. ))-155.09381717443466</t>
  </si>
  <si>
    <t xml:space="preserve">recall = TP / (TP+FN) </t>
  </si>
  <si>
    <t>Precision = TP / (TP+FP)</t>
  </si>
  <si>
    <t xml:space="preserve">F-measure  = 2*(prec*recall)/(prec+recall) </t>
  </si>
  <si>
    <t>Accuracy = (TP + TN) / (TP+FP+TN+FN)</t>
  </si>
  <si>
    <t xml:space="preserve"> </t>
  </si>
  <si>
    <t>ambiguity</t>
  </si>
  <si>
    <t>interpretations</t>
  </si>
  <si>
    <t>recall</t>
  </si>
  <si>
    <t>precision</t>
  </si>
  <si>
    <t>fmeasure</t>
  </si>
  <si>
    <t>accuracy</t>
  </si>
  <si>
    <t>overall</t>
  </si>
  <si>
    <t>F-measure</t>
  </si>
  <si>
    <t>Accuracy</t>
  </si>
  <si>
    <t>Ambig</t>
  </si>
  <si>
    <t>Inter</t>
  </si>
  <si>
    <t>Arsenal/TTE</t>
  </si>
  <si>
    <t>CARA</t>
  </si>
  <si>
    <t>RCM-Extractor Evaluation</t>
  </si>
  <si>
    <t>SRCM Checker Evaluation</t>
  </si>
  <si>
    <t>SBADR Evaluation for both data-sets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</si>
</sst>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Menlo"/>
      <family val="2"/>
    </font>
    <font>
      <u/>
      <sz val="14"/>
      <color theme="1"/>
      <name val="Menlo"/>
      <family val="2"/>
    </font>
    <font>
      <sz val="14"/>
      <color rgb="FF000000"/>
      <name val="Menlo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2" fontId="4" fillId="0" borderId="0" xfId="0" applyNumberFormat="1" applyFont="1"/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16BE-DCBC-AB45-9395-18170C56E1EA}">
  <dimension ref="A1:I64"/>
  <sheetViews>
    <sheetView topLeftCell="A45" zoomScale="99" workbookViewId="0">
      <selection activeCell="A64" sqref="A64"/>
    </sheetView>
  </sheetViews>
  <sheetFormatPr baseColWidth="10" defaultRowHeight="16" x14ac:dyDescent="0.2"/>
  <cols>
    <col min="1" max="1" width="39.6640625" style="2" customWidth="1"/>
    <col min="2" max="2" width="57.1640625" customWidth="1"/>
  </cols>
  <sheetData>
    <row r="1" spans="1:9" ht="24" x14ac:dyDescent="0.3">
      <c r="A1" s="16" t="s">
        <v>34</v>
      </c>
      <c r="B1" s="17" t="s">
        <v>35</v>
      </c>
      <c r="C1" s="17" t="s">
        <v>40</v>
      </c>
      <c r="D1" s="17"/>
      <c r="E1" s="17"/>
      <c r="F1" s="17"/>
      <c r="G1" s="17" t="s">
        <v>35</v>
      </c>
      <c r="H1" s="17"/>
      <c r="I1" s="17"/>
    </row>
    <row r="2" spans="1:9" ht="24" x14ac:dyDescent="0.3">
      <c r="A2" s="16"/>
      <c r="B2" s="17"/>
      <c r="C2" s="18" t="s">
        <v>36</v>
      </c>
      <c r="D2" s="18" t="s">
        <v>37</v>
      </c>
      <c r="E2" s="18" t="s">
        <v>39</v>
      </c>
      <c r="F2" s="18" t="s">
        <v>38</v>
      </c>
      <c r="G2" s="18" t="s">
        <v>36</v>
      </c>
      <c r="H2" s="18" t="s">
        <v>37</v>
      </c>
      <c r="I2" s="18" t="s">
        <v>38</v>
      </c>
    </row>
    <row r="3" spans="1:9" ht="18" x14ac:dyDescent="0.2">
      <c r="A3" s="1" t="s">
        <v>59</v>
      </c>
      <c r="B3" s="5" t="s">
        <v>0</v>
      </c>
      <c r="E3">
        <v>1</v>
      </c>
      <c r="G3">
        <v>1</v>
      </c>
    </row>
    <row r="4" spans="1:9" ht="18" x14ac:dyDescent="0.2">
      <c r="A4" s="1" t="s">
        <v>60</v>
      </c>
      <c r="B4" s="5" t="s">
        <v>1</v>
      </c>
      <c r="E4">
        <v>1</v>
      </c>
      <c r="G4">
        <v>1</v>
      </c>
    </row>
    <row r="5" spans="1:9" ht="18" x14ac:dyDescent="0.2">
      <c r="A5" s="1" t="s">
        <v>61</v>
      </c>
      <c r="B5" s="5" t="s">
        <v>2</v>
      </c>
      <c r="E5">
        <v>1</v>
      </c>
      <c r="G5">
        <v>1</v>
      </c>
    </row>
    <row r="6" spans="1:9" ht="18" x14ac:dyDescent="0.2">
      <c r="A6" s="1" t="s">
        <v>62</v>
      </c>
      <c r="B6" s="3" t="s">
        <v>3</v>
      </c>
      <c r="E6">
        <v>1</v>
      </c>
      <c r="G6">
        <v>1</v>
      </c>
    </row>
    <row r="7" spans="1:9" ht="18" x14ac:dyDescent="0.2">
      <c r="A7" s="1" t="s">
        <v>63</v>
      </c>
      <c r="B7" s="5" t="s">
        <v>4</v>
      </c>
      <c r="E7">
        <v>1</v>
      </c>
      <c r="G7">
        <v>1</v>
      </c>
    </row>
    <row r="8" spans="1:9" ht="23" customHeight="1" x14ac:dyDescent="0.2">
      <c r="A8" s="11" t="s">
        <v>64</v>
      </c>
      <c r="B8" s="3" t="s">
        <v>5</v>
      </c>
      <c r="C8">
        <v>1</v>
      </c>
      <c r="G8">
        <v>1</v>
      </c>
    </row>
    <row r="9" spans="1:9" ht="18" x14ac:dyDescent="0.2">
      <c r="A9" s="11"/>
      <c r="B9" s="5" t="s">
        <v>6</v>
      </c>
      <c r="G9">
        <v>1</v>
      </c>
      <c r="I9">
        <v>2</v>
      </c>
    </row>
    <row r="10" spans="1:9" ht="26" customHeight="1" x14ac:dyDescent="0.2">
      <c r="A10" s="11" t="s">
        <v>65</v>
      </c>
      <c r="B10" s="5" t="s">
        <v>7</v>
      </c>
      <c r="C10">
        <v>1</v>
      </c>
      <c r="G10">
        <v>1</v>
      </c>
    </row>
    <row r="11" spans="1:9" ht="18" x14ac:dyDescent="0.2">
      <c r="A11" s="11"/>
      <c r="B11" s="5" t="s">
        <v>8</v>
      </c>
      <c r="G11">
        <v>1</v>
      </c>
      <c r="I11">
        <v>2</v>
      </c>
    </row>
    <row r="12" spans="1:9" ht="31" customHeight="1" x14ac:dyDescent="0.2">
      <c r="A12" s="11" t="s">
        <v>66</v>
      </c>
      <c r="B12" s="3" t="s">
        <v>9</v>
      </c>
      <c r="C12">
        <v>1</v>
      </c>
      <c r="G12">
        <v>1</v>
      </c>
    </row>
    <row r="13" spans="1:9" ht="18" x14ac:dyDescent="0.2">
      <c r="A13" s="11"/>
      <c r="B13" s="3" t="s">
        <v>10</v>
      </c>
      <c r="G13">
        <v>1</v>
      </c>
      <c r="I13">
        <v>2</v>
      </c>
    </row>
    <row r="14" spans="1:9" ht="18" x14ac:dyDescent="0.2">
      <c r="A14" s="1" t="s">
        <v>67</v>
      </c>
      <c r="B14" s="5" t="s">
        <v>11</v>
      </c>
      <c r="E14">
        <v>1</v>
      </c>
    </row>
    <row r="15" spans="1:9" ht="26" customHeight="1" x14ac:dyDescent="0.2">
      <c r="A15" s="11" t="s">
        <v>68</v>
      </c>
      <c r="B15" s="3" t="s">
        <v>12</v>
      </c>
      <c r="C15">
        <v>1</v>
      </c>
      <c r="G15">
        <v>1</v>
      </c>
    </row>
    <row r="16" spans="1:9" ht="18" x14ac:dyDescent="0.2">
      <c r="A16" s="11"/>
      <c r="B16" s="5" t="s">
        <v>13</v>
      </c>
      <c r="G16">
        <v>1</v>
      </c>
    </row>
    <row r="17" spans="1:8" ht="18" x14ac:dyDescent="0.2">
      <c r="A17" s="11"/>
      <c r="B17" s="3" t="s">
        <v>14</v>
      </c>
      <c r="H17">
        <v>1</v>
      </c>
    </row>
    <row r="18" spans="1:8" ht="18" x14ac:dyDescent="0.2">
      <c r="A18" s="1" t="s">
        <v>69</v>
      </c>
      <c r="B18" s="5" t="s">
        <v>15</v>
      </c>
      <c r="E18">
        <v>1</v>
      </c>
    </row>
    <row r="19" spans="1:8" ht="18" x14ac:dyDescent="0.2">
      <c r="A19" s="1" t="s">
        <v>70</v>
      </c>
      <c r="B19" s="5" t="s">
        <v>16</v>
      </c>
      <c r="E19">
        <v>1</v>
      </c>
    </row>
    <row r="20" spans="1:8" ht="18" x14ac:dyDescent="0.2">
      <c r="A20" s="1" t="s">
        <v>71</v>
      </c>
      <c r="B20" s="3" t="s">
        <v>17</v>
      </c>
      <c r="E20">
        <v>1</v>
      </c>
    </row>
    <row r="21" spans="1:8" ht="18" x14ac:dyDescent="0.2">
      <c r="A21" s="1" t="s">
        <v>72</v>
      </c>
      <c r="B21" s="5" t="s">
        <v>18</v>
      </c>
      <c r="E21">
        <v>1</v>
      </c>
    </row>
    <row r="22" spans="1:8" ht="18" x14ac:dyDescent="0.2">
      <c r="A22" s="1" t="s">
        <v>73</v>
      </c>
      <c r="B22" s="3" t="s">
        <v>19</v>
      </c>
      <c r="E22">
        <v>1</v>
      </c>
    </row>
    <row r="23" spans="1:8" ht="18" x14ac:dyDescent="0.2">
      <c r="A23" s="1" t="s">
        <v>74</v>
      </c>
      <c r="B23" s="3" t="s">
        <v>20</v>
      </c>
      <c r="E23">
        <v>1</v>
      </c>
    </row>
    <row r="24" spans="1:8" ht="18" x14ac:dyDescent="0.2">
      <c r="A24" s="1" t="s">
        <v>75</v>
      </c>
      <c r="B24" s="5" t="s">
        <v>21</v>
      </c>
      <c r="E24">
        <v>1</v>
      </c>
    </row>
    <row r="25" spans="1:8" ht="18" x14ac:dyDescent="0.2">
      <c r="A25" s="1" t="s">
        <v>76</v>
      </c>
      <c r="B25" s="5" t="s">
        <v>22</v>
      </c>
      <c r="E25">
        <v>1</v>
      </c>
    </row>
    <row r="26" spans="1:8" ht="18" x14ac:dyDescent="0.2">
      <c r="A26" s="1" t="s">
        <v>77</v>
      </c>
      <c r="B26" s="3" t="s">
        <v>23</v>
      </c>
      <c r="E26">
        <v>1</v>
      </c>
    </row>
    <row r="27" spans="1:8" ht="38" customHeight="1" x14ac:dyDescent="0.2">
      <c r="A27" s="11" t="s">
        <v>78</v>
      </c>
      <c r="B27" s="5" t="s">
        <v>41</v>
      </c>
      <c r="C27">
        <v>1</v>
      </c>
      <c r="G27">
        <v>1</v>
      </c>
    </row>
    <row r="28" spans="1:8" ht="18" x14ac:dyDescent="0.2">
      <c r="A28" s="11"/>
      <c r="B28" s="5" t="s">
        <v>42</v>
      </c>
      <c r="H28">
        <v>1</v>
      </c>
    </row>
    <row r="29" spans="1:8" ht="18" x14ac:dyDescent="0.2">
      <c r="A29" s="11"/>
      <c r="B29" s="3" t="s">
        <v>43</v>
      </c>
      <c r="G29">
        <v>1</v>
      </c>
    </row>
    <row r="30" spans="1:8" ht="27" customHeight="1" x14ac:dyDescent="0.2">
      <c r="A30" s="11" t="s">
        <v>79</v>
      </c>
      <c r="B30" s="5" t="s">
        <v>44</v>
      </c>
      <c r="C30">
        <v>1</v>
      </c>
      <c r="G30">
        <v>1</v>
      </c>
    </row>
    <row r="31" spans="1:8" ht="18" x14ac:dyDescent="0.2">
      <c r="A31" s="11"/>
      <c r="B31" s="5" t="s">
        <v>45</v>
      </c>
      <c r="H31">
        <v>1</v>
      </c>
    </row>
    <row r="32" spans="1:8" ht="18" x14ac:dyDescent="0.2">
      <c r="A32" s="11"/>
      <c r="B32" s="5" t="s">
        <v>46</v>
      </c>
      <c r="G32">
        <v>1</v>
      </c>
    </row>
    <row r="33" spans="1:9" ht="44" customHeight="1" x14ac:dyDescent="0.2">
      <c r="A33" s="1" t="s">
        <v>80</v>
      </c>
      <c r="B33" s="3" t="s">
        <v>24</v>
      </c>
      <c r="E33">
        <v>1</v>
      </c>
    </row>
    <row r="34" spans="1:9" ht="18" x14ac:dyDescent="0.2">
      <c r="A34" s="1" t="s">
        <v>81</v>
      </c>
      <c r="B34" s="3" t="s">
        <v>25</v>
      </c>
      <c r="E34">
        <v>1</v>
      </c>
    </row>
    <row r="35" spans="1:9" ht="28" customHeight="1" x14ac:dyDescent="0.2">
      <c r="A35" s="11" t="s">
        <v>82</v>
      </c>
      <c r="B35" s="5" t="s">
        <v>47</v>
      </c>
      <c r="C35">
        <v>1</v>
      </c>
      <c r="G35">
        <v>1</v>
      </c>
    </row>
    <row r="36" spans="1:9" ht="18" x14ac:dyDescent="0.2">
      <c r="A36" s="11"/>
      <c r="B36" s="3" t="s">
        <v>48</v>
      </c>
      <c r="H36">
        <v>1</v>
      </c>
      <c r="I36">
        <v>1</v>
      </c>
    </row>
    <row r="37" spans="1:9" ht="18" x14ac:dyDescent="0.2">
      <c r="A37" s="11" t="s">
        <v>83</v>
      </c>
      <c r="B37" s="5" t="s">
        <v>49</v>
      </c>
      <c r="C37">
        <v>1</v>
      </c>
      <c r="G37">
        <v>1</v>
      </c>
    </row>
    <row r="38" spans="1:9" ht="18" x14ac:dyDescent="0.2">
      <c r="A38" s="11"/>
      <c r="B38" s="3" t="s">
        <v>50</v>
      </c>
      <c r="H38">
        <v>1</v>
      </c>
      <c r="I38">
        <v>1</v>
      </c>
    </row>
    <row r="39" spans="1:9" ht="2" x14ac:dyDescent="0.2">
      <c r="A39" s="1" t="s">
        <v>84</v>
      </c>
      <c r="B39" s="3" t="s">
        <v>26</v>
      </c>
      <c r="E39">
        <v>1</v>
      </c>
    </row>
    <row r="40" spans="1:9" ht="27" customHeight="1" x14ac:dyDescent="0.2">
      <c r="A40" s="11" t="s">
        <v>85</v>
      </c>
      <c r="B40" s="5" t="s">
        <v>51</v>
      </c>
      <c r="D40">
        <v>1</v>
      </c>
      <c r="G40">
        <v>1</v>
      </c>
    </row>
    <row r="41" spans="1:9" ht="18" x14ac:dyDescent="0.2">
      <c r="A41" s="11"/>
      <c r="B41" s="5" t="s">
        <v>52</v>
      </c>
      <c r="H41">
        <v>1</v>
      </c>
    </row>
    <row r="42" spans="1:9" ht="28" customHeight="1" x14ac:dyDescent="0.2">
      <c r="A42" s="11" t="s">
        <v>86</v>
      </c>
      <c r="B42" s="5" t="s">
        <v>53</v>
      </c>
      <c r="D42">
        <v>1</v>
      </c>
      <c r="G42">
        <v>1</v>
      </c>
    </row>
    <row r="43" spans="1:9" ht="18" x14ac:dyDescent="0.2">
      <c r="A43" s="11"/>
      <c r="B43" s="3" t="s">
        <v>54</v>
      </c>
      <c r="H43">
        <v>1</v>
      </c>
    </row>
    <row r="44" spans="1:9" ht="18" x14ac:dyDescent="0.2">
      <c r="A44" s="11" t="s">
        <v>87</v>
      </c>
      <c r="B44" s="5" t="s">
        <v>27</v>
      </c>
      <c r="D44">
        <v>1</v>
      </c>
      <c r="G44">
        <v>1</v>
      </c>
    </row>
    <row r="45" spans="1:9" ht="18" x14ac:dyDescent="0.2">
      <c r="A45" s="11"/>
      <c r="B45" s="5" t="s">
        <v>28</v>
      </c>
      <c r="H45">
        <v>1</v>
      </c>
    </row>
    <row r="46" spans="1:9" ht="18" x14ac:dyDescent="0.2">
      <c r="A46" s="1" t="s">
        <v>88</v>
      </c>
      <c r="B46" s="5" t="s">
        <v>29</v>
      </c>
      <c r="E46">
        <v>1</v>
      </c>
      <c r="G46">
        <v>1</v>
      </c>
    </row>
    <row r="47" spans="1:9" ht="18" x14ac:dyDescent="0.2">
      <c r="A47" s="1" t="s">
        <v>89</v>
      </c>
      <c r="B47" s="3" t="s">
        <v>30</v>
      </c>
      <c r="E47">
        <v>1</v>
      </c>
      <c r="G47">
        <v>1</v>
      </c>
    </row>
    <row r="48" spans="1:9" ht="18" x14ac:dyDescent="0.2">
      <c r="A48" s="11" t="s">
        <v>90</v>
      </c>
      <c r="B48" s="5" t="s">
        <v>55</v>
      </c>
      <c r="D48">
        <v>1</v>
      </c>
      <c r="G48">
        <v>1</v>
      </c>
    </row>
    <row r="49" spans="1:9" ht="18" x14ac:dyDescent="0.2">
      <c r="A49" s="11"/>
      <c r="B49" s="3" t="s">
        <v>56</v>
      </c>
      <c r="H49">
        <v>1</v>
      </c>
    </row>
    <row r="50" spans="1:9" ht="18" x14ac:dyDescent="0.2">
      <c r="A50" s="11" t="s">
        <v>91</v>
      </c>
      <c r="B50" s="5" t="s">
        <v>57</v>
      </c>
      <c r="D50">
        <v>1</v>
      </c>
      <c r="G50">
        <v>1</v>
      </c>
    </row>
    <row r="51" spans="1:9" ht="18" x14ac:dyDescent="0.2">
      <c r="A51" s="11"/>
      <c r="B51" s="3" t="s">
        <v>58</v>
      </c>
      <c r="H51">
        <v>1</v>
      </c>
    </row>
    <row r="52" spans="1:9" ht="18" x14ac:dyDescent="0.2">
      <c r="A52" s="1" t="s">
        <v>92</v>
      </c>
      <c r="B52" s="3" t="s">
        <v>31</v>
      </c>
      <c r="E52">
        <v>1</v>
      </c>
      <c r="G52">
        <v>1</v>
      </c>
    </row>
    <row r="53" spans="1:9" ht="18" x14ac:dyDescent="0.2">
      <c r="A53" s="1" t="s">
        <v>93</v>
      </c>
      <c r="B53" s="3" t="s">
        <v>32</v>
      </c>
      <c r="E53">
        <v>1</v>
      </c>
      <c r="G53">
        <v>1</v>
      </c>
    </row>
    <row r="54" spans="1:9" ht="18" x14ac:dyDescent="0.2">
      <c r="A54" s="1" t="s">
        <v>94</v>
      </c>
      <c r="B54" s="3" t="s">
        <v>33</v>
      </c>
      <c r="E54">
        <v>1</v>
      </c>
      <c r="G54">
        <v>1</v>
      </c>
    </row>
    <row r="55" spans="1:9" x14ac:dyDescent="0.2">
      <c r="C55">
        <f>SUM(C3:C54)</f>
        <v>8</v>
      </c>
      <c r="D55">
        <f t="shared" ref="D55:I55" si="0">SUM(D3:D54)</f>
        <v>5</v>
      </c>
      <c r="E55">
        <f t="shared" si="0"/>
        <v>23</v>
      </c>
      <c r="F55">
        <f t="shared" si="0"/>
        <v>0</v>
      </c>
      <c r="G55">
        <f t="shared" si="0"/>
        <v>29</v>
      </c>
      <c r="H55">
        <f t="shared" si="0"/>
        <v>10</v>
      </c>
      <c r="I55">
        <f t="shared" si="0"/>
        <v>8</v>
      </c>
    </row>
    <row r="57" spans="1:9" x14ac:dyDescent="0.2">
      <c r="A57"/>
    </row>
    <row r="58" spans="1:9" ht="21" x14ac:dyDescent="0.25">
      <c r="A58"/>
      <c r="C58" s="6"/>
      <c r="D58" t="s">
        <v>164</v>
      </c>
      <c r="E58" t="s">
        <v>165</v>
      </c>
      <c r="F58" t="s">
        <v>166</v>
      </c>
    </row>
    <row r="59" spans="1:9" ht="21" x14ac:dyDescent="0.25">
      <c r="A59" s="7" t="s">
        <v>160</v>
      </c>
      <c r="B59" s="6"/>
      <c r="C59" s="6"/>
      <c r="D59" t="s">
        <v>167</v>
      </c>
      <c r="E59" s="10">
        <f>C55/(C55+F55)</f>
        <v>1</v>
      </c>
      <c r="F59" s="10">
        <f>G55/(G55+I55)</f>
        <v>0.78378378378378377</v>
      </c>
      <c r="G59" s="10"/>
    </row>
    <row r="60" spans="1:9" ht="21" x14ac:dyDescent="0.25">
      <c r="A60" s="7" t="s">
        <v>161</v>
      </c>
      <c r="B60" s="6"/>
      <c r="C60" s="6"/>
      <c r="D60" t="s">
        <v>168</v>
      </c>
      <c r="E60" s="10">
        <f>C55/(C55+D55)</f>
        <v>0.61538461538461542</v>
      </c>
      <c r="F60" s="10">
        <f>G55/(G55+H55)</f>
        <v>0.74358974358974361</v>
      </c>
      <c r="G60" s="10"/>
    </row>
    <row r="61" spans="1:9" ht="40" x14ac:dyDescent="0.25">
      <c r="A61" s="8" t="s">
        <v>162</v>
      </c>
      <c r="B61" s="6"/>
      <c r="C61" s="6"/>
      <c r="D61" t="s">
        <v>169</v>
      </c>
      <c r="E61" s="10">
        <f>2*E59*E60/(E59+E60)</f>
        <v>0.76190476190476197</v>
      </c>
      <c r="F61" s="10">
        <f>2*F59*F60/(F59+F60)</f>
        <v>0.76315789473684215</v>
      </c>
      <c r="G61" s="10"/>
    </row>
    <row r="62" spans="1:9" ht="21" x14ac:dyDescent="0.25">
      <c r="A62" s="8" t="s">
        <v>163</v>
      </c>
      <c r="B62" s="6"/>
      <c r="C62" s="6"/>
      <c r="D62" s="6" t="s">
        <v>170</v>
      </c>
      <c r="E62" s="10">
        <f>(C55+E55)/(C55+D55+E55+F55)</f>
        <v>0.86111111111111116</v>
      </c>
      <c r="F62" s="6">
        <f>G55/(G55+H55+I55)</f>
        <v>0.61702127659574468</v>
      </c>
      <c r="G62" s="6"/>
    </row>
    <row r="63" spans="1:9" ht="21" x14ac:dyDescent="0.25">
      <c r="A63" s="9"/>
      <c r="B63" s="6"/>
      <c r="C63" s="6"/>
      <c r="D63" s="6"/>
      <c r="E63" s="6"/>
      <c r="F63" s="6"/>
      <c r="G63" s="6"/>
    </row>
    <row r="64" spans="1:9" ht="21" x14ac:dyDescent="0.25">
      <c r="A64" s="9"/>
      <c r="B64" s="6"/>
    </row>
  </sheetData>
  <autoFilter ref="A1:A54" xr:uid="{56606690-F915-DB47-B7A0-B8B8717C4826}"/>
  <mergeCells count="17">
    <mergeCell ref="G1:I1"/>
    <mergeCell ref="A15:A17"/>
    <mergeCell ref="A12:A13"/>
    <mergeCell ref="A8:A9"/>
    <mergeCell ref="A10:A11"/>
    <mergeCell ref="A1:A2"/>
    <mergeCell ref="B1:B2"/>
    <mergeCell ref="A27:A29"/>
    <mergeCell ref="A42:A43"/>
    <mergeCell ref="A35:A36"/>
    <mergeCell ref="A40:A41"/>
    <mergeCell ref="C1:F1"/>
    <mergeCell ref="A50:A51"/>
    <mergeCell ref="A48:A49"/>
    <mergeCell ref="A44:A45"/>
    <mergeCell ref="A37:A38"/>
    <mergeCell ref="A30:A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65F3-B170-DA4D-B374-6FB5439FEB1A}">
  <dimension ref="A1:L355"/>
  <sheetViews>
    <sheetView tabSelected="1" workbookViewId="0">
      <selection activeCell="A54" sqref="A54"/>
    </sheetView>
  </sheetViews>
  <sheetFormatPr baseColWidth="10" defaultRowHeight="16" x14ac:dyDescent="0.2"/>
  <cols>
    <col min="1" max="1" width="41.83203125" customWidth="1"/>
    <col min="2" max="2" width="68" customWidth="1"/>
  </cols>
  <sheetData>
    <row r="1" spans="1:9" ht="24" x14ac:dyDescent="0.3">
      <c r="A1" s="16" t="s">
        <v>34</v>
      </c>
      <c r="B1" s="17" t="s">
        <v>35</v>
      </c>
      <c r="C1" s="17" t="s">
        <v>40</v>
      </c>
      <c r="D1" s="17"/>
      <c r="E1" s="17"/>
      <c r="F1" s="17"/>
      <c r="G1" s="17" t="s">
        <v>35</v>
      </c>
      <c r="H1" s="17"/>
      <c r="I1" s="17"/>
    </row>
    <row r="2" spans="1:9" ht="34" customHeight="1" x14ac:dyDescent="0.3">
      <c r="A2" s="16"/>
      <c r="B2" s="17"/>
      <c r="C2" s="18" t="s">
        <v>36</v>
      </c>
      <c r="D2" s="18" t="s">
        <v>37</v>
      </c>
      <c r="E2" s="18" t="s">
        <v>39</v>
      </c>
      <c r="F2" s="18" t="s">
        <v>38</v>
      </c>
      <c r="G2" s="18" t="s">
        <v>36</v>
      </c>
      <c r="H2" s="18" t="s">
        <v>37</v>
      </c>
      <c r="I2" s="18" t="s">
        <v>38</v>
      </c>
    </row>
    <row r="3" spans="1:9" ht="18" x14ac:dyDescent="0.2">
      <c r="A3" t="s">
        <v>95</v>
      </c>
      <c r="B3" s="5" t="s">
        <v>124</v>
      </c>
      <c r="D3">
        <v>1</v>
      </c>
      <c r="G3">
        <v>1</v>
      </c>
    </row>
    <row r="4" spans="1:9" ht="18" x14ac:dyDescent="0.2">
      <c r="B4" s="3" t="s">
        <v>125</v>
      </c>
      <c r="H4">
        <v>1</v>
      </c>
    </row>
    <row r="5" spans="1:9" ht="18" x14ac:dyDescent="0.2">
      <c r="A5" t="s">
        <v>96</v>
      </c>
      <c r="B5" s="3" t="s">
        <v>126</v>
      </c>
      <c r="E5">
        <v>1</v>
      </c>
      <c r="G5">
        <v>1</v>
      </c>
    </row>
    <row r="6" spans="1:9" ht="18" x14ac:dyDescent="0.2">
      <c r="A6" t="s">
        <v>97</v>
      </c>
      <c r="B6" s="5" t="s">
        <v>127</v>
      </c>
      <c r="E6">
        <v>1</v>
      </c>
      <c r="G6">
        <v>1</v>
      </c>
    </row>
    <row r="7" spans="1:9" ht="18" x14ac:dyDescent="0.2">
      <c r="A7" t="s">
        <v>98</v>
      </c>
      <c r="B7" s="3" t="s">
        <v>128</v>
      </c>
      <c r="E7">
        <v>1</v>
      </c>
      <c r="G7">
        <v>1</v>
      </c>
    </row>
    <row r="8" spans="1:9" ht="18" x14ac:dyDescent="0.2">
      <c r="A8" t="s">
        <v>99</v>
      </c>
      <c r="B8" s="5" t="s">
        <v>129</v>
      </c>
      <c r="D8">
        <v>1</v>
      </c>
      <c r="G8">
        <v>1</v>
      </c>
    </row>
    <row r="9" spans="1:9" ht="18" x14ac:dyDescent="0.2">
      <c r="B9" s="3" t="s">
        <v>130</v>
      </c>
      <c r="H9">
        <v>1</v>
      </c>
    </row>
    <row r="10" spans="1:9" ht="18" x14ac:dyDescent="0.2">
      <c r="A10" t="s">
        <v>100</v>
      </c>
      <c r="B10" s="5" t="s">
        <v>131</v>
      </c>
      <c r="D10">
        <v>1</v>
      </c>
      <c r="G10">
        <v>1</v>
      </c>
    </row>
    <row r="11" spans="1:9" ht="18" x14ac:dyDescent="0.2">
      <c r="B11" s="5" t="s">
        <v>132</v>
      </c>
      <c r="H11">
        <v>1</v>
      </c>
    </row>
    <row r="12" spans="1:9" ht="18" x14ac:dyDescent="0.2">
      <c r="A12" t="s">
        <v>101</v>
      </c>
      <c r="B12" s="5" t="s">
        <v>133</v>
      </c>
      <c r="D12">
        <v>1</v>
      </c>
      <c r="G12">
        <v>1</v>
      </c>
    </row>
    <row r="13" spans="1:9" ht="18" x14ac:dyDescent="0.2">
      <c r="B13" s="3" t="s">
        <v>134</v>
      </c>
      <c r="H13">
        <v>1</v>
      </c>
    </row>
    <row r="14" spans="1:9" ht="18" x14ac:dyDescent="0.2">
      <c r="A14" t="s">
        <v>102</v>
      </c>
      <c r="B14" s="3" t="s">
        <v>135</v>
      </c>
      <c r="E14">
        <v>1</v>
      </c>
      <c r="G14">
        <v>1</v>
      </c>
    </row>
    <row r="15" spans="1:9" ht="18" x14ac:dyDescent="0.2">
      <c r="A15" t="s">
        <v>103</v>
      </c>
      <c r="B15" s="5" t="s">
        <v>136</v>
      </c>
      <c r="D15">
        <v>1</v>
      </c>
      <c r="G15">
        <v>1</v>
      </c>
    </row>
    <row r="16" spans="1:9" ht="18" x14ac:dyDescent="0.2">
      <c r="B16" s="3" t="s">
        <v>137</v>
      </c>
      <c r="H16">
        <v>1</v>
      </c>
    </row>
    <row r="17" spans="1:9" ht="18" x14ac:dyDescent="0.2">
      <c r="A17" t="s">
        <v>104</v>
      </c>
      <c r="B17" s="3" t="s">
        <v>138</v>
      </c>
      <c r="E17">
        <v>1</v>
      </c>
      <c r="G17">
        <v>1</v>
      </c>
    </row>
    <row r="18" spans="1:9" ht="18" x14ac:dyDescent="0.2">
      <c r="A18" t="s">
        <v>105</v>
      </c>
      <c r="B18" s="3" t="s">
        <v>139</v>
      </c>
      <c r="E18">
        <v>1</v>
      </c>
      <c r="G18">
        <v>1</v>
      </c>
    </row>
    <row r="19" spans="1:9" x14ac:dyDescent="0.2">
      <c r="A19" t="s">
        <v>106</v>
      </c>
      <c r="F19">
        <v>1</v>
      </c>
      <c r="I19">
        <v>1</v>
      </c>
    </row>
    <row r="20" spans="1:9" ht="18" x14ac:dyDescent="0.2">
      <c r="A20" t="s">
        <v>107</v>
      </c>
      <c r="B20" s="3" t="s">
        <v>140</v>
      </c>
      <c r="E20">
        <v>1</v>
      </c>
      <c r="G20">
        <v>1</v>
      </c>
    </row>
    <row r="21" spans="1:9" ht="18" x14ac:dyDescent="0.2">
      <c r="A21" s="12" t="s">
        <v>108</v>
      </c>
      <c r="B21" s="5" t="s">
        <v>141</v>
      </c>
      <c r="D21">
        <v>1</v>
      </c>
      <c r="G21">
        <v>1</v>
      </c>
    </row>
    <row r="22" spans="1:9" ht="18" x14ac:dyDescent="0.2">
      <c r="A22" s="12"/>
      <c r="B22" s="5" t="s">
        <v>142</v>
      </c>
      <c r="H22">
        <v>1</v>
      </c>
    </row>
    <row r="23" spans="1:9" ht="18" x14ac:dyDescent="0.2">
      <c r="A23" t="s">
        <v>109</v>
      </c>
      <c r="B23" s="3" t="s">
        <v>143</v>
      </c>
      <c r="E23">
        <v>1</v>
      </c>
      <c r="G23">
        <v>1</v>
      </c>
    </row>
    <row r="24" spans="1:9" ht="18" x14ac:dyDescent="0.2">
      <c r="A24" t="s">
        <v>110</v>
      </c>
      <c r="B24" s="3" t="s">
        <v>144</v>
      </c>
      <c r="E24">
        <v>1</v>
      </c>
      <c r="G24">
        <v>1</v>
      </c>
    </row>
    <row r="25" spans="1:9" ht="18" x14ac:dyDescent="0.2">
      <c r="A25" t="s">
        <v>111</v>
      </c>
      <c r="B25" s="3" t="s">
        <v>145</v>
      </c>
      <c r="E25">
        <v>1</v>
      </c>
      <c r="G25">
        <v>1</v>
      </c>
    </row>
    <row r="26" spans="1:9" ht="18" x14ac:dyDescent="0.2">
      <c r="A26" t="s">
        <v>112</v>
      </c>
      <c r="B26" s="5" t="s">
        <v>146</v>
      </c>
      <c r="E26">
        <v>1</v>
      </c>
      <c r="G26">
        <v>1</v>
      </c>
    </row>
    <row r="27" spans="1:9" ht="18" x14ac:dyDescent="0.2">
      <c r="A27" t="s">
        <v>113</v>
      </c>
      <c r="B27" s="3" t="s">
        <v>147</v>
      </c>
      <c r="E27">
        <v>1</v>
      </c>
      <c r="G27">
        <v>1</v>
      </c>
    </row>
    <row r="28" spans="1:9" ht="18" x14ac:dyDescent="0.2">
      <c r="A28" t="s">
        <v>114</v>
      </c>
      <c r="B28" s="3" t="s">
        <v>148</v>
      </c>
      <c r="E28">
        <v>1</v>
      </c>
      <c r="G28">
        <v>1</v>
      </c>
    </row>
    <row r="29" spans="1:9" ht="18" x14ac:dyDescent="0.2">
      <c r="A29" t="s">
        <v>115</v>
      </c>
      <c r="B29" s="5" t="s">
        <v>149</v>
      </c>
      <c r="D29">
        <v>1</v>
      </c>
      <c r="G29">
        <v>1</v>
      </c>
    </row>
    <row r="30" spans="1:9" ht="18" x14ac:dyDescent="0.2">
      <c r="B30" s="3" t="s">
        <v>150</v>
      </c>
      <c r="H30">
        <v>1</v>
      </c>
    </row>
    <row r="31" spans="1:9" ht="18" x14ac:dyDescent="0.2">
      <c r="A31" t="s">
        <v>116</v>
      </c>
      <c r="B31" s="3" t="s">
        <v>151</v>
      </c>
      <c r="E31">
        <v>1</v>
      </c>
      <c r="G31">
        <v>1</v>
      </c>
    </row>
    <row r="32" spans="1:9" ht="18" x14ac:dyDescent="0.2">
      <c r="A32" t="s">
        <v>117</v>
      </c>
      <c r="B32" s="3" t="s">
        <v>152</v>
      </c>
      <c r="E32">
        <v>1</v>
      </c>
      <c r="G32">
        <v>1</v>
      </c>
    </row>
    <row r="33" spans="1:12" ht="18" x14ac:dyDescent="0.2">
      <c r="A33" t="s">
        <v>118</v>
      </c>
      <c r="B33" s="3" t="s">
        <v>153</v>
      </c>
      <c r="E33">
        <v>1</v>
      </c>
      <c r="G33">
        <v>1</v>
      </c>
    </row>
    <row r="34" spans="1:12" ht="18" x14ac:dyDescent="0.2">
      <c r="A34" t="s">
        <v>119</v>
      </c>
      <c r="B34" s="5" t="s">
        <v>154</v>
      </c>
      <c r="E34">
        <v>1</v>
      </c>
      <c r="G34">
        <v>1</v>
      </c>
    </row>
    <row r="35" spans="1:12" ht="18" x14ac:dyDescent="0.2">
      <c r="A35" t="s">
        <v>120</v>
      </c>
      <c r="B35" s="5" t="s">
        <v>155</v>
      </c>
      <c r="E35">
        <v>1</v>
      </c>
      <c r="G35">
        <v>1</v>
      </c>
    </row>
    <row r="36" spans="1:12" ht="18" x14ac:dyDescent="0.2">
      <c r="A36" t="s">
        <v>121</v>
      </c>
      <c r="B36" s="3" t="s">
        <v>156</v>
      </c>
      <c r="E36">
        <v>1</v>
      </c>
      <c r="G36">
        <v>1</v>
      </c>
    </row>
    <row r="37" spans="1:12" ht="18" x14ac:dyDescent="0.2">
      <c r="A37" t="s">
        <v>122</v>
      </c>
      <c r="B37" s="5" t="s">
        <v>157</v>
      </c>
      <c r="D37">
        <v>1</v>
      </c>
      <c r="G37">
        <v>1</v>
      </c>
    </row>
    <row r="38" spans="1:12" ht="18" x14ac:dyDescent="0.2">
      <c r="B38" s="5" t="s">
        <v>158</v>
      </c>
      <c r="H38">
        <v>1</v>
      </c>
    </row>
    <row r="39" spans="1:12" ht="18" x14ac:dyDescent="0.2">
      <c r="A39" t="s">
        <v>123</v>
      </c>
      <c r="B39" s="3" t="s">
        <v>159</v>
      </c>
      <c r="E39">
        <v>1</v>
      </c>
      <c r="G39">
        <v>1</v>
      </c>
    </row>
    <row r="40" spans="1:12" ht="18" x14ac:dyDescent="0.2">
      <c r="A40" s="5"/>
      <c r="B40" s="5"/>
      <c r="C40">
        <f>SUM(C3:C39)</f>
        <v>0</v>
      </c>
      <c r="D40">
        <f t="shared" ref="D40:I40" si="0">SUM(D3:D39)</f>
        <v>8</v>
      </c>
      <c r="E40">
        <f t="shared" si="0"/>
        <v>20</v>
      </c>
      <c r="F40">
        <f t="shared" si="0"/>
        <v>1</v>
      </c>
      <c r="G40">
        <f t="shared" si="0"/>
        <v>28</v>
      </c>
      <c r="H40">
        <f t="shared" si="0"/>
        <v>8</v>
      </c>
      <c r="I40">
        <f t="shared" si="0"/>
        <v>1</v>
      </c>
    </row>
    <row r="41" spans="1:12" ht="18" x14ac:dyDescent="0.2">
      <c r="A41" s="5"/>
      <c r="B41" s="5"/>
    </row>
    <row r="42" spans="1:12" ht="18" x14ac:dyDescent="0.2">
      <c r="A42" s="5"/>
      <c r="B42" s="5"/>
    </row>
    <row r="43" spans="1:12" ht="18" x14ac:dyDescent="0.2">
      <c r="A43" s="5"/>
      <c r="B43" s="5"/>
    </row>
    <row r="44" spans="1:12" ht="18" x14ac:dyDescent="0.2">
      <c r="A44" s="5"/>
      <c r="B44" s="5"/>
    </row>
    <row r="45" spans="1:12" ht="18" x14ac:dyDescent="0.2">
      <c r="A45" s="5"/>
      <c r="B45" s="5"/>
    </row>
    <row r="46" spans="1:12" ht="18" x14ac:dyDescent="0.2">
      <c r="A46" s="5"/>
      <c r="B46" s="5"/>
    </row>
    <row r="47" spans="1:12" ht="21" x14ac:dyDescent="0.25">
      <c r="A47" s="5"/>
      <c r="C47" s="6"/>
      <c r="D47" s="6"/>
      <c r="E47" s="6"/>
      <c r="F47" s="6"/>
      <c r="G47" s="6"/>
    </row>
    <row r="48" spans="1:12" ht="21" x14ac:dyDescent="0.25">
      <c r="A48" s="5"/>
      <c r="B48" s="7" t="s">
        <v>160</v>
      </c>
      <c r="C48" s="6"/>
      <c r="D48" t="s">
        <v>164</v>
      </c>
      <c r="E48" t="s">
        <v>165</v>
      </c>
      <c r="F48" t="s">
        <v>166</v>
      </c>
      <c r="H48" s="6"/>
      <c r="I48" s="6"/>
      <c r="J48" s="6"/>
      <c r="K48" s="6"/>
      <c r="L48" s="6"/>
    </row>
    <row r="49" spans="1:12" ht="21" x14ac:dyDescent="0.25">
      <c r="A49" s="5"/>
      <c r="B49" s="7" t="s">
        <v>161</v>
      </c>
      <c r="C49" s="6"/>
      <c r="D49" t="s">
        <v>167</v>
      </c>
      <c r="E49" s="10">
        <f>C40/(C40+F40)</f>
        <v>0</v>
      </c>
      <c r="F49" s="10">
        <f>G40/(G40+I40)</f>
        <v>0.96551724137931039</v>
      </c>
      <c r="G49" s="10"/>
      <c r="H49" s="6"/>
      <c r="I49" s="6"/>
      <c r="J49" s="6"/>
      <c r="K49" s="6"/>
      <c r="L49" s="6"/>
    </row>
    <row r="50" spans="1:12" ht="21" x14ac:dyDescent="0.25">
      <c r="A50" s="5"/>
      <c r="B50" s="8" t="s">
        <v>162</v>
      </c>
      <c r="C50" s="6"/>
      <c r="D50" t="s">
        <v>168</v>
      </c>
      <c r="E50" s="10">
        <f>C40/(C40+D40)</f>
        <v>0</v>
      </c>
      <c r="F50" s="10">
        <f>G40/(G40+H40)</f>
        <v>0.77777777777777779</v>
      </c>
      <c r="G50" s="10"/>
    </row>
    <row r="51" spans="1:12" ht="21" x14ac:dyDescent="0.25">
      <c r="A51" s="5"/>
      <c r="B51" s="8" t="s">
        <v>163</v>
      </c>
      <c r="C51" s="6"/>
      <c r="D51" t="s">
        <v>169</v>
      </c>
      <c r="E51" s="10" t="e">
        <f>2*E49*E50/(E49+E50)</f>
        <v>#DIV/0!</v>
      </c>
      <c r="F51" s="10">
        <f>2*F49*F50/(F49+F50)</f>
        <v>0.86153846153846148</v>
      </c>
      <c r="G51" s="10"/>
    </row>
    <row r="52" spans="1:12" ht="21" x14ac:dyDescent="0.25">
      <c r="A52" s="5"/>
      <c r="B52" s="9"/>
      <c r="C52" s="6"/>
      <c r="D52" s="6" t="s">
        <v>170</v>
      </c>
      <c r="E52" s="10">
        <f>(C40+E40)/(C40+D40+E40+F40)</f>
        <v>0.68965517241379315</v>
      </c>
      <c r="F52" s="6">
        <f>39/51</f>
        <v>0.76470588235294112</v>
      </c>
      <c r="G52" s="6"/>
    </row>
    <row r="53" spans="1:12" ht="21" x14ac:dyDescent="0.25">
      <c r="A53" s="5"/>
      <c r="B53" s="9"/>
      <c r="C53" s="6"/>
      <c r="D53" s="6"/>
      <c r="E53" s="6"/>
      <c r="F53" s="6"/>
      <c r="G53" s="6"/>
    </row>
    <row r="54" spans="1:12" ht="21" x14ac:dyDescent="0.25">
      <c r="A54" s="5"/>
      <c r="B54" s="6"/>
    </row>
    <row r="55" spans="1:12" ht="21" x14ac:dyDescent="0.25">
      <c r="A55" s="5"/>
      <c r="B55" s="6"/>
      <c r="C55" s="9"/>
      <c r="D55" s="6"/>
      <c r="E55" s="6"/>
      <c r="F55" s="6"/>
      <c r="G55" s="6"/>
    </row>
    <row r="56" spans="1:12" ht="21" x14ac:dyDescent="0.25">
      <c r="A56" s="5"/>
      <c r="B56" s="6"/>
      <c r="C56" s="9"/>
      <c r="D56" s="6"/>
      <c r="E56" s="6"/>
      <c r="F56" s="6"/>
      <c r="G56" s="6"/>
    </row>
    <row r="57" spans="1:12" ht="18" x14ac:dyDescent="0.2">
      <c r="A57" s="5"/>
      <c r="B57" s="5"/>
    </row>
    <row r="58" spans="1:12" ht="18" x14ac:dyDescent="0.2">
      <c r="A58" s="5"/>
      <c r="B58" s="5"/>
    </row>
    <row r="59" spans="1:12" ht="18" x14ac:dyDescent="0.2">
      <c r="A59" s="5"/>
      <c r="B59" s="5"/>
    </row>
    <row r="60" spans="1:12" ht="18" x14ac:dyDescent="0.2">
      <c r="A60" s="5"/>
      <c r="B60" s="5"/>
    </row>
    <row r="61" spans="1:12" ht="18" x14ac:dyDescent="0.2">
      <c r="A61" s="5"/>
      <c r="B61" s="5"/>
    </row>
    <row r="62" spans="1:12" ht="18" x14ac:dyDescent="0.2">
      <c r="A62" s="5"/>
      <c r="B62" s="5"/>
    </row>
    <row r="63" spans="1:12" ht="18" x14ac:dyDescent="0.2">
      <c r="A63" s="5"/>
      <c r="B63" s="5"/>
    </row>
    <row r="64" spans="1:12" ht="18" x14ac:dyDescent="0.2">
      <c r="A64" s="5"/>
      <c r="B64" s="5"/>
    </row>
    <row r="65" spans="1:2" ht="18" x14ac:dyDescent="0.2">
      <c r="A65" s="5"/>
      <c r="B65" s="5"/>
    </row>
    <row r="66" spans="1:2" ht="18" x14ac:dyDescent="0.2">
      <c r="A66" s="5"/>
      <c r="B66" s="5"/>
    </row>
    <row r="67" spans="1:2" ht="18" x14ac:dyDescent="0.2">
      <c r="A67" s="5"/>
      <c r="B67" s="5"/>
    </row>
    <row r="68" spans="1:2" ht="18" x14ac:dyDescent="0.2">
      <c r="A68" s="5"/>
      <c r="B68" s="5"/>
    </row>
    <row r="69" spans="1:2" ht="18" x14ac:dyDescent="0.2">
      <c r="A69" s="5"/>
      <c r="B69" s="5"/>
    </row>
    <row r="70" spans="1:2" ht="18" x14ac:dyDescent="0.2">
      <c r="A70" s="5"/>
      <c r="B70" s="5"/>
    </row>
    <row r="71" spans="1:2" ht="18" x14ac:dyDescent="0.2">
      <c r="A71" s="5"/>
      <c r="B71" s="5"/>
    </row>
    <row r="72" spans="1:2" ht="18" x14ac:dyDescent="0.2">
      <c r="A72" s="5"/>
      <c r="B72" s="5"/>
    </row>
    <row r="73" spans="1:2" ht="18" x14ac:dyDescent="0.2">
      <c r="A73" s="5"/>
      <c r="B73" s="5"/>
    </row>
    <row r="74" spans="1:2" ht="18" x14ac:dyDescent="0.2">
      <c r="A74" s="5"/>
      <c r="B74" s="5"/>
    </row>
    <row r="75" spans="1:2" ht="18" x14ac:dyDescent="0.2">
      <c r="A75" s="5"/>
      <c r="B75" s="5"/>
    </row>
    <row r="76" spans="1:2" ht="18" x14ac:dyDescent="0.2">
      <c r="A76" s="5"/>
      <c r="B76" s="5"/>
    </row>
    <row r="77" spans="1:2" ht="18" x14ac:dyDescent="0.2">
      <c r="A77" s="5"/>
      <c r="B77" s="5"/>
    </row>
    <row r="78" spans="1:2" ht="18" x14ac:dyDescent="0.2">
      <c r="A78" s="5"/>
      <c r="B78" s="5"/>
    </row>
    <row r="79" spans="1:2" ht="18" x14ac:dyDescent="0.2">
      <c r="A79" s="5"/>
      <c r="B79" s="5"/>
    </row>
    <row r="80" spans="1:2" ht="18" x14ac:dyDescent="0.2">
      <c r="A80" s="5"/>
      <c r="B80" s="5"/>
    </row>
    <row r="81" spans="1:2" ht="18" x14ac:dyDescent="0.2">
      <c r="A81" s="5"/>
      <c r="B81" s="5"/>
    </row>
    <row r="82" spans="1:2" ht="18" x14ac:dyDescent="0.2">
      <c r="A82" s="5"/>
      <c r="B82" s="5"/>
    </row>
    <row r="83" spans="1:2" ht="18" x14ac:dyDescent="0.2">
      <c r="A83" s="5"/>
      <c r="B83" s="5"/>
    </row>
    <row r="84" spans="1:2" ht="18" x14ac:dyDescent="0.2">
      <c r="A84" s="5"/>
      <c r="B84" s="5"/>
    </row>
    <row r="85" spans="1:2" ht="18" x14ac:dyDescent="0.2">
      <c r="A85" s="5"/>
      <c r="B85" s="5"/>
    </row>
    <row r="86" spans="1:2" ht="18" x14ac:dyDescent="0.2">
      <c r="A86" s="5"/>
      <c r="B86" s="5"/>
    </row>
    <row r="87" spans="1:2" ht="18" x14ac:dyDescent="0.2">
      <c r="A87" s="5"/>
      <c r="B87" s="5"/>
    </row>
    <row r="88" spans="1:2" ht="18" x14ac:dyDescent="0.2">
      <c r="A88" s="5"/>
      <c r="B88" s="5"/>
    </row>
    <row r="89" spans="1:2" ht="18" x14ac:dyDescent="0.2">
      <c r="A89" s="5"/>
      <c r="B89" s="5"/>
    </row>
    <row r="90" spans="1:2" ht="18" x14ac:dyDescent="0.2">
      <c r="A90" s="5"/>
      <c r="B90" s="5"/>
    </row>
    <row r="91" spans="1:2" ht="18" x14ac:dyDescent="0.2">
      <c r="A91" s="5"/>
      <c r="B91" s="5"/>
    </row>
    <row r="92" spans="1:2" ht="18" x14ac:dyDescent="0.2">
      <c r="A92" s="5"/>
      <c r="B92" s="5"/>
    </row>
    <row r="93" spans="1:2" ht="18" x14ac:dyDescent="0.2">
      <c r="A93" s="5"/>
      <c r="B93" s="5"/>
    </row>
    <row r="94" spans="1:2" ht="18" x14ac:dyDescent="0.2">
      <c r="A94" s="5"/>
      <c r="B94" s="5"/>
    </row>
    <row r="95" spans="1:2" ht="18" x14ac:dyDescent="0.2">
      <c r="A95" s="5"/>
      <c r="B95" s="5"/>
    </row>
    <row r="96" spans="1:2" ht="18" x14ac:dyDescent="0.2">
      <c r="A96" s="5"/>
      <c r="B96" s="5"/>
    </row>
    <row r="97" spans="1:2" ht="18" x14ac:dyDescent="0.2">
      <c r="A97" s="5"/>
      <c r="B97" s="5"/>
    </row>
    <row r="98" spans="1:2" ht="18" x14ac:dyDescent="0.2">
      <c r="A98" s="5"/>
      <c r="B98" s="5"/>
    </row>
    <row r="99" spans="1:2" ht="18" x14ac:dyDescent="0.2">
      <c r="A99" s="5"/>
      <c r="B99" s="5"/>
    </row>
    <row r="100" spans="1:2" ht="18" x14ac:dyDescent="0.2">
      <c r="A100" s="5"/>
      <c r="B100" s="5"/>
    </row>
    <row r="101" spans="1:2" ht="18" x14ac:dyDescent="0.2">
      <c r="A101" s="5"/>
      <c r="B101" s="5"/>
    </row>
    <row r="102" spans="1:2" ht="18" x14ac:dyDescent="0.2">
      <c r="A102" s="5"/>
      <c r="B102" s="5"/>
    </row>
    <row r="103" spans="1:2" ht="18" x14ac:dyDescent="0.2">
      <c r="A103" s="5"/>
      <c r="B103" s="5"/>
    </row>
    <row r="104" spans="1:2" ht="18" x14ac:dyDescent="0.2">
      <c r="A104" s="5"/>
      <c r="B104" s="5"/>
    </row>
    <row r="105" spans="1:2" ht="18" x14ac:dyDescent="0.2">
      <c r="A105" s="5"/>
      <c r="B105" s="5"/>
    </row>
    <row r="106" spans="1:2" ht="18" x14ac:dyDescent="0.2">
      <c r="A106" s="5"/>
      <c r="B106" s="5"/>
    </row>
    <row r="107" spans="1:2" ht="18" x14ac:dyDescent="0.2">
      <c r="A107" s="5"/>
      <c r="B107" s="5"/>
    </row>
    <row r="108" spans="1:2" ht="18" x14ac:dyDescent="0.2">
      <c r="A108" s="5"/>
      <c r="B108" s="5"/>
    </row>
    <row r="109" spans="1:2" ht="18" x14ac:dyDescent="0.2">
      <c r="A109" s="5"/>
      <c r="B109" s="5"/>
    </row>
    <row r="110" spans="1:2" ht="18" x14ac:dyDescent="0.2">
      <c r="A110" s="5"/>
      <c r="B110" s="5"/>
    </row>
    <row r="111" spans="1:2" ht="18" x14ac:dyDescent="0.2">
      <c r="A111" s="5"/>
      <c r="B111" s="5"/>
    </row>
    <row r="112" spans="1:2" ht="18" x14ac:dyDescent="0.2">
      <c r="A112" s="5"/>
      <c r="B112" s="5"/>
    </row>
    <row r="113" spans="1:2" ht="18" x14ac:dyDescent="0.2">
      <c r="A113" s="5"/>
      <c r="B113" s="5"/>
    </row>
    <row r="114" spans="1:2" ht="18" x14ac:dyDescent="0.2">
      <c r="A114" s="5"/>
      <c r="B114" s="5"/>
    </row>
    <row r="115" spans="1:2" ht="18" x14ac:dyDescent="0.2">
      <c r="A115" s="5"/>
      <c r="B115" s="5"/>
    </row>
    <row r="116" spans="1:2" ht="18" x14ac:dyDescent="0.2">
      <c r="A116" s="5"/>
      <c r="B116" s="5"/>
    </row>
    <row r="117" spans="1:2" ht="18" x14ac:dyDescent="0.2">
      <c r="A117" s="5"/>
      <c r="B117" s="5"/>
    </row>
    <row r="118" spans="1:2" ht="18" x14ac:dyDescent="0.2">
      <c r="A118" s="5"/>
      <c r="B118" s="5"/>
    </row>
    <row r="119" spans="1:2" ht="18" x14ac:dyDescent="0.2">
      <c r="A119" s="5"/>
      <c r="B119" s="5"/>
    </row>
    <row r="120" spans="1:2" ht="18" x14ac:dyDescent="0.2">
      <c r="A120" s="5"/>
      <c r="B120" s="5"/>
    </row>
    <row r="121" spans="1:2" ht="18" x14ac:dyDescent="0.2">
      <c r="A121" s="5"/>
      <c r="B121" s="5"/>
    </row>
    <row r="122" spans="1:2" ht="18" x14ac:dyDescent="0.2">
      <c r="A122" s="5"/>
      <c r="B122" s="5"/>
    </row>
    <row r="123" spans="1:2" ht="18" x14ac:dyDescent="0.2">
      <c r="A123" s="5"/>
      <c r="B123" s="5"/>
    </row>
    <row r="124" spans="1:2" ht="18" x14ac:dyDescent="0.2">
      <c r="A124" s="5"/>
      <c r="B124" s="5"/>
    </row>
    <row r="125" spans="1:2" ht="18" x14ac:dyDescent="0.2">
      <c r="A125" s="5"/>
      <c r="B125" s="5"/>
    </row>
    <row r="126" spans="1:2" ht="18" x14ac:dyDescent="0.2">
      <c r="A126" s="5"/>
      <c r="B126" s="5"/>
    </row>
    <row r="127" spans="1:2" ht="18" x14ac:dyDescent="0.2">
      <c r="A127" s="5"/>
      <c r="B127" s="5"/>
    </row>
    <row r="128" spans="1:2" ht="18" x14ac:dyDescent="0.2">
      <c r="A128" s="5"/>
      <c r="B128" s="5"/>
    </row>
    <row r="129" spans="1:2" ht="18" x14ac:dyDescent="0.2">
      <c r="A129" s="5"/>
      <c r="B129" s="5"/>
    </row>
    <row r="130" spans="1:2" ht="18" x14ac:dyDescent="0.2">
      <c r="A130" s="5"/>
      <c r="B130" s="5"/>
    </row>
    <row r="131" spans="1:2" ht="18" x14ac:dyDescent="0.2">
      <c r="A131" s="5"/>
      <c r="B131" s="5"/>
    </row>
    <row r="132" spans="1:2" ht="18" x14ac:dyDescent="0.2">
      <c r="A132" s="5"/>
      <c r="B132" s="5"/>
    </row>
    <row r="133" spans="1:2" ht="18" x14ac:dyDescent="0.2">
      <c r="A133" s="5"/>
      <c r="B133" s="5"/>
    </row>
    <row r="134" spans="1:2" ht="18" x14ac:dyDescent="0.2">
      <c r="A134" s="5"/>
      <c r="B134" s="5"/>
    </row>
    <row r="135" spans="1:2" ht="18" x14ac:dyDescent="0.2">
      <c r="A135" s="5"/>
      <c r="B135" s="5"/>
    </row>
    <row r="136" spans="1:2" ht="18" x14ac:dyDescent="0.2">
      <c r="A136" s="5"/>
      <c r="B136" s="5"/>
    </row>
    <row r="137" spans="1:2" ht="18" x14ac:dyDescent="0.2">
      <c r="A137" s="5"/>
      <c r="B137" s="5"/>
    </row>
    <row r="138" spans="1:2" ht="18" x14ac:dyDescent="0.2">
      <c r="A138" s="5"/>
      <c r="B138" s="5"/>
    </row>
    <row r="139" spans="1:2" ht="18" x14ac:dyDescent="0.2">
      <c r="A139" s="5"/>
      <c r="B139" s="5"/>
    </row>
    <row r="140" spans="1:2" ht="18" x14ac:dyDescent="0.2">
      <c r="A140" s="5"/>
      <c r="B140" s="5"/>
    </row>
    <row r="141" spans="1:2" ht="18" x14ac:dyDescent="0.2">
      <c r="A141" s="5"/>
      <c r="B141" s="5"/>
    </row>
    <row r="142" spans="1:2" ht="18" x14ac:dyDescent="0.2">
      <c r="A142" s="5"/>
      <c r="B142" s="5"/>
    </row>
    <row r="143" spans="1:2" ht="18" x14ac:dyDescent="0.2">
      <c r="A143" s="5"/>
      <c r="B143" s="5"/>
    </row>
    <row r="144" spans="1:2" ht="18" x14ac:dyDescent="0.2">
      <c r="A144" s="5"/>
      <c r="B144" s="5"/>
    </row>
    <row r="145" spans="1:2" ht="18" x14ac:dyDescent="0.2">
      <c r="A145" s="5"/>
      <c r="B145" s="5"/>
    </row>
    <row r="146" spans="1:2" ht="18" x14ac:dyDescent="0.2">
      <c r="A146" s="5"/>
      <c r="B146" s="5"/>
    </row>
    <row r="147" spans="1:2" ht="18" x14ac:dyDescent="0.2">
      <c r="A147" s="5"/>
      <c r="B147" s="5"/>
    </row>
    <row r="148" spans="1:2" ht="18" x14ac:dyDescent="0.2">
      <c r="A148" s="5"/>
      <c r="B148" s="5"/>
    </row>
    <row r="149" spans="1:2" ht="18" x14ac:dyDescent="0.2">
      <c r="A149" s="5"/>
      <c r="B149" s="5"/>
    </row>
    <row r="150" spans="1:2" ht="18" x14ac:dyDescent="0.2">
      <c r="A150" s="5"/>
      <c r="B150" s="5"/>
    </row>
    <row r="151" spans="1:2" ht="18" x14ac:dyDescent="0.2">
      <c r="A151" s="5"/>
      <c r="B151" s="5"/>
    </row>
    <row r="152" spans="1:2" ht="18" x14ac:dyDescent="0.2">
      <c r="A152" s="5"/>
      <c r="B152" s="5"/>
    </row>
    <row r="153" spans="1:2" ht="18" x14ac:dyDescent="0.2">
      <c r="A153" s="5"/>
      <c r="B153" s="5"/>
    </row>
    <row r="154" spans="1:2" ht="18" x14ac:dyDescent="0.2">
      <c r="A154" s="5"/>
      <c r="B154" s="5"/>
    </row>
    <row r="155" spans="1:2" ht="18" x14ac:dyDescent="0.2">
      <c r="A155" s="5"/>
      <c r="B155" s="5"/>
    </row>
    <row r="156" spans="1:2" ht="18" x14ac:dyDescent="0.2">
      <c r="A156" s="5"/>
      <c r="B156" s="5"/>
    </row>
    <row r="157" spans="1:2" ht="18" x14ac:dyDescent="0.2">
      <c r="A157" s="5"/>
      <c r="B157" s="5"/>
    </row>
    <row r="158" spans="1:2" ht="18" x14ac:dyDescent="0.2">
      <c r="A158" s="5"/>
      <c r="B158" s="5"/>
    </row>
    <row r="159" spans="1:2" ht="18" x14ac:dyDescent="0.2">
      <c r="A159" s="5"/>
      <c r="B159" s="5"/>
    </row>
    <row r="160" spans="1:2" ht="18" x14ac:dyDescent="0.2">
      <c r="A160" s="5"/>
      <c r="B160" s="5"/>
    </row>
    <row r="161" spans="1:2" ht="18" x14ac:dyDescent="0.2">
      <c r="A161" s="5"/>
      <c r="B161" s="5"/>
    </row>
    <row r="162" spans="1:2" ht="18" x14ac:dyDescent="0.2">
      <c r="A162" s="5"/>
      <c r="B162" s="5"/>
    </row>
    <row r="163" spans="1:2" ht="18" x14ac:dyDescent="0.2">
      <c r="A163" s="5"/>
      <c r="B163" s="5"/>
    </row>
    <row r="164" spans="1:2" ht="18" x14ac:dyDescent="0.2">
      <c r="A164" s="5"/>
      <c r="B164" s="5"/>
    </row>
    <row r="165" spans="1:2" ht="18" x14ac:dyDescent="0.2">
      <c r="A165" s="5"/>
      <c r="B165" s="5"/>
    </row>
    <row r="166" spans="1:2" ht="18" x14ac:dyDescent="0.2">
      <c r="A166" s="5"/>
      <c r="B166" s="5"/>
    </row>
    <row r="167" spans="1:2" ht="18" x14ac:dyDescent="0.2">
      <c r="A167" s="5"/>
      <c r="B167" s="5"/>
    </row>
    <row r="168" spans="1:2" ht="18" x14ac:dyDescent="0.2">
      <c r="A168" s="5"/>
      <c r="B168" s="5"/>
    </row>
    <row r="169" spans="1:2" ht="18" x14ac:dyDescent="0.2">
      <c r="A169" s="5"/>
      <c r="B169" s="5"/>
    </row>
    <row r="170" spans="1:2" ht="18" x14ac:dyDescent="0.2">
      <c r="A170" s="5"/>
      <c r="B170" s="5"/>
    </row>
    <row r="171" spans="1:2" ht="18" x14ac:dyDescent="0.2">
      <c r="A171" s="5"/>
      <c r="B171" s="5"/>
    </row>
    <row r="172" spans="1:2" ht="18" x14ac:dyDescent="0.2">
      <c r="A172" s="5"/>
      <c r="B172" s="5"/>
    </row>
    <row r="173" spans="1:2" ht="18" x14ac:dyDescent="0.2">
      <c r="A173" s="5"/>
      <c r="B173" s="5"/>
    </row>
    <row r="174" spans="1:2" ht="18" x14ac:dyDescent="0.2">
      <c r="A174" s="5"/>
      <c r="B174" s="5"/>
    </row>
    <row r="175" spans="1:2" ht="18" x14ac:dyDescent="0.2">
      <c r="A175" s="5"/>
      <c r="B175" s="5"/>
    </row>
    <row r="176" spans="1:2" ht="18" x14ac:dyDescent="0.2">
      <c r="A176" s="5"/>
      <c r="B176" s="5"/>
    </row>
    <row r="177" spans="1:2" ht="18" x14ac:dyDescent="0.2">
      <c r="A177" s="5"/>
      <c r="B177" s="5"/>
    </row>
    <row r="178" spans="1:2" ht="18" x14ac:dyDescent="0.2">
      <c r="A178" s="5"/>
      <c r="B178" s="5"/>
    </row>
    <row r="179" spans="1:2" ht="18" x14ac:dyDescent="0.2">
      <c r="A179" s="5"/>
      <c r="B179" s="5"/>
    </row>
    <row r="180" spans="1:2" ht="18" x14ac:dyDescent="0.2">
      <c r="A180" s="5"/>
      <c r="B180" s="5"/>
    </row>
    <row r="181" spans="1:2" ht="18" x14ac:dyDescent="0.2">
      <c r="A181" s="5"/>
      <c r="B181" s="5"/>
    </row>
    <row r="182" spans="1:2" ht="18" x14ac:dyDescent="0.2">
      <c r="A182" s="5"/>
      <c r="B182" s="5"/>
    </row>
    <row r="183" spans="1:2" ht="18" x14ac:dyDescent="0.2">
      <c r="A183" s="5"/>
      <c r="B183" s="5"/>
    </row>
    <row r="184" spans="1:2" ht="18" x14ac:dyDescent="0.2">
      <c r="A184" s="5"/>
      <c r="B184" s="5"/>
    </row>
    <row r="185" spans="1:2" ht="18" x14ac:dyDescent="0.2">
      <c r="A185" s="5"/>
      <c r="B185" s="5"/>
    </row>
    <row r="186" spans="1:2" ht="18" x14ac:dyDescent="0.2">
      <c r="A186" s="5"/>
      <c r="B186" s="5"/>
    </row>
    <row r="187" spans="1:2" ht="18" x14ac:dyDescent="0.2">
      <c r="A187" s="5"/>
      <c r="B187" s="5"/>
    </row>
    <row r="188" spans="1:2" ht="18" x14ac:dyDescent="0.2">
      <c r="A188" s="5"/>
      <c r="B188" s="5"/>
    </row>
    <row r="189" spans="1:2" ht="18" x14ac:dyDescent="0.2">
      <c r="A189" s="5"/>
      <c r="B189" s="5"/>
    </row>
    <row r="190" spans="1:2" ht="18" x14ac:dyDescent="0.2">
      <c r="A190" s="5"/>
      <c r="B190" s="5"/>
    </row>
    <row r="191" spans="1:2" ht="18" x14ac:dyDescent="0.2">
      <c r="A191" s="5"/>
      <c r="B191" s="5"/>
    </row>
    <row r="192" spans="1:2" ht="18" x14ac:dyDescent="0.2">
      <c r="A192" s="5"/>
      <c r="B192" s="5"/>
    </row>
    <row r="193" spans="1:2" ht="18" x14ac:dyDescent="0.2">
      <c r="A193" s="5"/>
      <c r="B193" s="5"/>
    </row>
    <row r="194" spans="1:2" ht="18" x14ac:dyDescent="0.2">
      <c r="A194" s="5"/>
      <c r="B194" s="5"/>
    </row>
    <row r="195" spans="1:2" ht="18" x14ac:dyDescent="0.2">
      <c r="A195" s="5"/>
      <c r="B195" s="5"/>
    </row>
    <row r="196" spans="1:2" ht="18" x14ac:dyDescent="0.2">
      <c r="A196" s="5"/>
      <c r="B196" s="5"/>
    </row>
    <row r="197" spans="1:2" ht="18" x14ac:dyDescent="0.2">
      <c r="A197" s="5"/>
      <c r="B197" s="5"/>
    </row>
    <row r="198" spans="1:2" ht="18" x14ac:dyDescent="0.2">
      <c r="A198" s="5"/>
      <c r="B198" s="5"/>
    </row>
    <row r="199" spans="1:2" ht="18" x14ac:dyDescent="0.2">
      <c r="A199" s="5"/>
      <c r="B199" s="5"/>
    </row>
    <row r="200" spans="1:2" ht="18" x14ac:dyDescent="0.2">
      <c r="A200" s="5"/>
      <c r="B200" s="5"/>
    </row>
    <row r="201" spans="1:2" ht="18" x14ac:dyDescent="0.2">
      <c r="A201" s="5"/>
      <c r="B201" s="5"/>
    </row>
    <row r="202" spans="1:2" ht="18" x14ac:dyDescent="0.2">
      <c r="A202" s="5"/>
      <c r="B202" s="5"/>
    </row>
    <row r="203" spans="1:2" ht="18" x14ac:dyDescent="0.2">
      <c r="A203" s="5"/>
      <c r="B203" s="5"/>
    </row>
    <row r="204" spans="1:2" ht="18" x14ac:dyDescent="0.2">
      <c r="A204" s="5"/>
      <c r="B204" s="5"/>
    </row>
    <row r="205" spans="1:2" ht="18" x14ac:dyDescent="0.2">
      <c r="A205" s="5"/>
      <c r="B205" s="5"/>
    </row>
    <row r="206" spans="1:2" ht="18" x14ac:dyDescent="0.2">
      <c r="A206" s="5"/>
      <c r="B206" s="5"/>
    </row>
    <row r="207" spans="1:2" ht="18" x14ac:dyDescent="0.2">
      <c r="A207" s="5"/>
      <c r="B207" s="5"/>
    </row>
    <row r="208" spans="1:2" ht="18" x14ac:dyDescent="0.2">
      <c r="A208" s="5"/>
      <c r="B208" s="5"/>
    </row>
    <row r="209" spans="1:2" ht="18" x14ac:dyDescent="0.2">
      <c r="A209" s="5"/>
      <c r="B209" s="5"/>
    </row>
    <row r="210" spans="1:2" ht="18" x14ac:dyDescent="0.2">
      <c r="A210" s="5"/>
      <c r="B210" s="5"/>
    </row>
    <row r="211" spans="1:2" ht="18" x14ac:dyDescent="0.2">
      <c r="A211" s="5"/>
      <c r="B211" s="5"/>
    </row>
    <row r="212" spans="1:2" ht="18" x14ac:dyDescent="0.2">
      <c r="A212" s="5"/>
      <c r="B212" s="5"/>
    </row>
    <row r="213" spans="1:2" ht="18" x14ac:dyDescent="0.2">
      <c r="A213" s="5"/>
      <c r="B213" s="5"/>
    </row>
    <row r="214" spans="1:2" ht="18" x14ac:dyDescent="0.2">
      <c r="A214" s="5"/>
      <c r="B214" s="5"/>
    </row>
    <row r="215" spans="1:2" ht="18" x14ac:dyDescent="0.2">
      <c r="A215" s="5"/>
      <c r="B215" s="5"/>
    </row>
    <row r="216" spans="1:2" ht="18" x14ac:dyDescent="0.2">
      <c r="A216" s="5"/>
      <c r="B216" s="5"/>
    </row>
    <row r="217" spans="1:2" ht="18" x14ac:dyDescent="0.2">
      <c r="A217" s="5"/>
      <c r="B217" s="5"/>
    </row>
    <row r="218" spans="1:2" ht="18" x14ac:dyDescent="0.2">
      <c r="A218" s="5"/>
      <c r="B218" s="5"/>
    </row>
    <row r="219" spans="1:2" ht="18" x14ac:dyDescent="0.2">
      <c r="A219" s="5"/>
      <c r="B219" s="5"/>
    </row>
    <row r="220" spans="1:2" ht="18" x14ac:dyDescent="0.2">
      <c r="A220" s="5"/>
      <c r="B220" s="5"/>
    </row>
    <row r="221" spans="1:2" ht="18" x14ac:dyDescent="0.2">
      <c r="A221" s="5"/>
      <c r="B221" s="5"/>
    </row>
    <row r="222" spans="1:2" ht="18" x14ac:dyDescent="0.2">
      <c r="A222" s="5"/>
      <c r="B222" s="5"/>
    </row>
    <row r="223" spans="1:2" ht="18" x14ac:dyDescent="0.2">
      <c r="A223" s="5"/>
      <c r="B223" s="5"/>
    </row>
    <row r="224" spans="1:2" ht="18" x14ac:dyDescent="0.2">
      <c r="A224" s="5"/>
      <c r="B224" s="5"/>
    </row>
    <row r="225" spans="1:2" ht="18" x14ac:dyDescent="0.2">
      <c r="A225" s="5"/>
      <c r="B225" s="5"/>
    </row>
    <row r="226" spans="1:2" ht="18" x14ac:dyDescent="0.2">
      <c r="A226" s="5"/>
      <c r="B226" s="5"/>
    </row>
    <row r="227" spans="1:2" ht="18" x14ac:dyDescent="0.2">
      <c r="A227" s="5"/>
      <c r="B227" s="5"/>
    </row>
    <row r="228" spans="1:2" ht="18" x14ac:dyDescent="0.2">
      <c r="A228" s="5"/>
      <c r="B228" s="5"/>
    </row>
    <row r="229" spans="1:2" ht="18" x14ac:dyDescent="0.2">
      <c r="A229" s="5"/>
      <c r="B229" s="5"/>
    </row>
    <row r="230" spans="1:2" ht="18" x14ac:dyDescent="0.2">
      <c r="A230" s="5"/>
      <c r="B230" s="5"/>
    </row>
    <row r="231" spans="1:2" ht="18" x14ac:dyDescent="0.2">
      <c r="A231" s="5"/>
      <c r="B231" s="5"/>
    </row>
    <row r="232" spans="1:2" ht="18" x14ac:dyDescent="0.2">
      <c r="A232" s="5"/>
      <c r="B232" s="5"/>
    </row>
    <row r="233" spans="1:2" ht="18" x14ac:dyDescent="0.2">
      <c r="A233" s="5"/>
      <c r="B233" s="5"/>
    </row>
    <row r="234" spans="1:2" ht="18" x14ac:dyDescent="0.2">
      <c r="A234" s="5"/>
      <c r="B234" s="5"/>
    </row>
    <row r="235" spans="1:2" ht="18" x14ac:dyDescent="0.2">
      <c r="A235" s="5"/>
      <c r="B235" s="5"/>
    </row>
    <row r="236" spans="1:2" ht="18" x14ac:dyDescent="0.2">
      <c r="A236" s="5"/>
      <c r="B236" s="5"/>
    </row>
    <row r="237" spans="1:2" ht="18" x14ac:dyDescent="0.2">
      <c r="A237" s="5"/>
      <c r="B237" s="5"/>
    </row>
    <row r="238" spans="1:2" ht="18" x14ac:dyDescent="0.2">
      <c r="A238" s="5"/>
      <c r="B238" s="5"/>
    </row>
    <row r="239" spans="1:2" ht="18" x14ac:dyDescent="0.2">
      <c r="A239" s="5"/>
      <c r="B239" s="5"/>
    </row>
    <row r="240" spans="1:2" ht="18" x14ac:dyDescent="0.2">
      <c r="A240" s="5"/>
      <c r="B240" s="5"/>
    </row>
    <row r="241" spans="1:2" ht="18" x14ac:dyDescent="0.2">
      <c r="A241" s="5"/>
      <c r="B241" s="5"/>
    </row>
    <row r="242" spans="1:2" ht="18" x14ac:dyDescent="0.2">
      <c r="A242" s="5"/>
      <c r="B242" s="5"/>
    </row>
    <row r="243" spans="1:2" ht="18" x14ac:dyDescent="0.2">
      <c r="A243" s="5"/>
      <c r="B243" s="5"/>
    </row>
    <row r="244" spans="1:2" ht="18" x14ac:dyDescent="0.2">
      <c r="A244" s="5"/>
      <c r="B244" s="5"/>
    </row>
    <row r="245" spans="1:2" ht="18" x14ac:dyDescent="0.2">
      <c r="A245" s="5"/>
      <c r="B245" s="5"/>
    </row>
    <row r="246" spans="1:2" ht="18" x14ac:dyDescent="0.2">
      <c r="A246" s="5"/>
      <c r="B246" s="5"/>
    </row>
    <row r="247" spans="1:2" ht="18" x14ac:dyDescent="0.2">
      <c r="A247" s="5"/>
      <c r="B247" s="5"/>
    </row>
    <row r="248" spans="1:2" ht="18" x14ac:dyDescent="0.2">
      <c r="A248" s="5"/>
      <c r="B248" s="5"/>
    </row>
    <row r="249" spans="1:2" ht="18" x14ac:dyDescent="0.2">
      <c r="A249" s="5"/>
      <c r="B249" s="5"/>
    </row>
    <row r="250" spans="1:2" ht="18" x14ac:dyDescent="0.2">
      <c r="A250" s="5"/>
      <c r="B250" s="5"/>
    </row>
    <row r="251" spans="1:2" ht="18" x14ac:dyDescent="0.2">
      <c r="A251" s="5"/>
      <c r="B251" s="5"/>
    </row>
    <row r="252" spans="1:2" ht="18" x14ac:dyDescent="0.2">
      <c r="A252" s="5"/>
      <c r="B252" s="5"/>
    </row>
    <row r="253" spans="1:2" ht="18" x14ac:dyDescent="0.2">
      <c r="A253" s="5"/>
      <c r="B253" s="5"/>
    </row>
    <row r="254" spans="1:2" ht="18" x14ac:dyDescent="0.2">
      <c r="A254" s="5"/>
      <c r="B254" s="5"/>
    </row>
    <row r="255" spans="1:2" ht="18" x14ac:dyDescent="0.2">
      <c r="A255" s="5"/>
      <c r="B255" s="5"/>
    </row>
    <row r="256" spans="1:2" ht="18" x14ac:dyDescent="0.2">
      <c r="A256" s="5"/>
      <c r="B256" s="5"/>
    </row>
    <row r="257" spans="1:2" ht="18" x14ac:dyDescent="0.2">
      <c r="A257" s="5"/>
      <c r="B257" s="5"/>
    </row>
    <row r="258" spans="1:2" ht="18" x14ac:dyDescent="0.2">
      <c r="A258" s="5"/>
      <c r="B258" s="5"/>
    </row>
    <row r="259" spans="1:2" ht="18" x14ac:dyDescent="0.2">
      <c r="A259" s="5"/>
      <c r="B259" s="5"/>
    </row>
    <row r="260" spans="1:2" ht="18" x14ac:dyDescent="0.2">
      <c r="A260" s="5"/>
      <c r="B260" s="5"/>
    </row>
    <row r="261" spans="1:2" ht="18" x14ac:dyDescent="0.2">
      <c r="A261" s="5"/>
      <c r="B261" s="5"/>
    </row>
    <row r="262" spans="1:2" ht="18" x14ac:dyDescent="0.2">
      <c r="A262" s="5"/>
      <c r="B262" s="5"/>
    </row>
    <row r="263" spans="1:2" ht="18" x14ac:dyDescent="0.2">
      <c r="A263" s="5"/>
      <c r="B263" s="5"/>
    </row>
    <row r="264" spans="1:2" ht="18" x14ac:dyDescent="0.2">
      <c r="A264" s="5"/>
      <c r="B264" s="5"/>
    </row>
    <row r="265" spans="1:2" ht="18" x14ac:dyDescent="0.2">
      <c r="A265" s="5"/>
      <c r="B265" s="5"/>
    </row>
    <row r="266" spans="1:2" ht="18" x14ac:dyDescent="0.2">
      <c r="A266" s="5"/>
      <c r="B266" s="5"/>
    </row>
    <row r="267" spans="1:2" ht="18" x14ac:dyDescent="0.2">
      <c r="A267" s="5"/>
      <c r="B267" s="5"/>
    </row>
    <row r="268" spans="1:2" ht="18" x14ac:dyDescent="0.2">
      <c r="A268" s="5"/>
      <c r="B268" s="5"/>
    </row>
    <row r="269" spans="1:2" ht="18" x14ac:dyDescent="0.2">
      <c r="A269" s="5"/>
      <c r="B269" s="5"/>
    </row>
    <row r="270" spans="1:2" ht="18" x14ac:dyDescent="0.2">
      <c r="A270" s="5"/>
      <c r="B270" s="5"/>
    </row>
    <row r="271" spans="1:2" ht="18" x14ac:dyDescent="0.2">
      <c r="A271" s="5"/>
      <c r="B271" s="5"/>
    </row>
    <row r="272" spans="1:2" ht="18" x14ac:dyDescent="0.2">
      <c r="A272" s="5"/>
      <c r="B272" s="5"/>
    </row>
    <row r="273" spans="1:2" ht="18" x14ac:dyDescent="0.2">
      <c r="A273" s="5"/>
      <c r="B273" s="5"/>
    </row>
    <row r="274" spans="1:2" ht="18" x14ac:dyDescent="0.2">
      <c r="A274" s="5"/>
      <c r="B274" s="5"/>
    </row>
    <row r="275" spans="1:2" ht="18" x14ac:dyDescent="0.2">
      <c r="A275" s="5"/>
      <c r="B275" s="5"/>
    </row>
    <row r="276" spans="1:2" ht="18" x14ac:dyDescent="0.2">
      <c r="A276" s="5"/>
      <c r="B276" s="5"/>
    </row>
    <row r="277" spans="1:2" ht="18" x14ac:dyDescent="0.2">
      <c r="A277" s="5"/>
      <c r="B277" s="5"/>
    </row>
    <row r="278" spans="1:2" ht="18" x14ac:dyDescent="0.2">
      <c r="A278" s="5"/>
      <c r="B278" s="5"/>
    </row>
    <row r="279" spans="1:2" ht="18" x14ac:dyDescent="0.2">
      <c r="A279" s="5"/>
      <c r="B279" s="5"/>
    </row>
    <row r="280" spans="1:2" ht="18" x14ac:dyDescent="0.2">
      <c r="A280" s="5"/>
      <c r="B280" s="5"/>
    </row>
    <row r="281" spans="1:2" ht="18" x14ac:dyDescent="0.2">
      <c r="A281" s="5"/>
      <c r="B281" s="5"/>
    </row>
    <row r="282" spans="1:2" ht="18" x14ac:dyDescent="0.2">
      <c r="A282" s="5"/>
      <c r="B282" s="5"/>
    </row>
    <row r="283" spans="1:2" ht="18" x14ac:dyDescent="0.2">
      <c r="A283" s="5"/>
      <c r="B283" s="5"/>
    </row>
    <row r="284" spans="1:2" ht="18" x14ac:dyDescent="0.2">
      <c r="A284" s="5"/>
      <c r="B284" s="5"/>
    </row>
    <row r="285" spans="1:2" ht="18" x14ac:dyDescent="0.2">
      <c r="A285" s="5"/>
      <c r="B285" s="5"/>
    </row>
    <row r="286" spans="1:2" ht="18" x14ac:dyDescent="0.2">
      <c r="A286" s="5"/>
      <c r="B286" s="5"/>
    </row>
    <row r="287" spans="1:2" ht="18" x14ac:dyDescent="0.2">
      <c r="A287" s="5"/>
      <c r="B287" s="5"/>
    </row>
    <row r="288" spans="1:2" ht="18" x14ac:dyDescent="0.2">
      <c r="A288" s="5"/>
      <c r="B288" s="5"/>
    </row>
    <row r="289" spans="1:2" ht="18" x14ac:dyDescent="0.2">
      <c r="A289" s="5"/>
      <c r="B289" s="5"/>
    </row>
    <row r="290" spans="1:2" ht="18" x14ac:dyDescent="0.2">
      <c r="A290" s="5"/>
      <c r="B290" s="5"/>
    </row>
    <row r="291" spans="1:2" ht="18" x14ac:dyDescent="0.2">
      <c r="A291" s="5"/>
      <c r="B291" s="5"/>
    </row>
    <row r="292" spans="1:2" ht="18" x14ac:dyDescent="0.2">
      <c r="A292" s="5"/>
      <c r="B292" s="5"/>
    </row>
    <row r="293" spans="1:2" ht="18" x14ac:dyDescent="0.2">
      <c r="A293" s="5"/>
      <c r="B293" s="5"/>
    </row>
    <row r="294" spans="1:2" ht="18" x14ac:dyDescent="0.2">
      <c r="A294" s="5"/>
      <c r="B294" s="5"/>
    </row>
    <row r="295" spans="1:2" ht="18" x14ac:dyDescent="0.2">
      <c r="A295" s="5"/>
      <c r="B295" s="5"/>
    </row>
    <row r="296" spans="1:2" ht="18" x14ac:dyDescent="0.2">
      <c r="A296" s="5"/>
      <c r="B296" s="5"/>
    </row>
    <row r="297" spans="1:2" ht="18" x14ac:dyDescent="0.2">
      <c r="A297" s="5"/>
      <c r="B297" s="5"/>
    </row>
    <row r="298" spans="1:2" ht="18" x14ac:dyDescent="0.2">
      <c r="A298" s="5"/>
      <c r="B298" s="5"/>
    </row>
    <row r="299" spans="1:2" ht="18" x14ac:dyDescent="0.2">
      <c r="A299" s="5"/>
      <c r="B299" s="5"/>
    </row>
    <row r="300" spans="1:2" ht="18" x14ac:dyDescent="0.2">
      <c r="A300" s="5"/>
      <c r="B300" s="5"/>
    </row>
    <row r="301" spans="1:2" ht="18" x14ac:dyDescent="0.2">
      <c r="A301" s="5"/>
      <c r="B301" s="5"/>
    </row>
    <row r="302" spans="1:2" ht="18" x14ac:dyDescent="0.2">
      <c r="A302" s="5"/>
      <c r="B302" s="5"/>
    </row>
    <row r="303" spans="1:2" ht="18" x14ac:dyDescent="0.2">
      <c r="A303" s="5"/>
      <c r="B303" s="5"/>
    </row>
    <row r="304" spans="1:2" ht="18" x14ac:dyDescent="0.2">
      <c r="A304" s="5"/>
      <c r="B304" s="5"/>
    </row>
    <row r="305" spans="1:2" ht="18" x14ac:dyDescent="0.2">
      <c r="A305" s="5"/>
      <c r="B305" s="5"/>
    </row>
    <row r="306" spans="1:2" ht="18" x14ac:dyDescent="0.2">
      <c r="A306" s="5"/>
      <c r="B306" s="5"/>
    </row>
    <row r="307" spans="1:2" ht="18" x14ac:dyDescent="0.2">
      <c r="A307" s="5"/>
      <c r="B307" s="5"/>
    </row>
    <row r="308" spans="1:2" ht="18" x14ac:dyDescent="0.2">
      <c r="A308" s="5"/>
      <c r="B308" s="5"/>
    </row>
    <row r="309" spans="1:2" ht="18" x14ac:dyDescent="0.2">
      <c r="A309" s="5"/>
      <c r="B309" s="5"/>
    </row>
    <row r="310" spans="1:2" ht="18" x14ac:dyDescent="0.2">
      <c r="A310" s="5"/>
      <c r="B310" s="5"/>
    </row>
    <row r="311" spans="1:2" ht="18" x14ac:dyDescent="0.2">
      <c r="A311" s="5"/>
      <c r="B311" s="5"/>
    </row>
    <row r="312" spans="1:2" ht="18" x14ac:dyDescent="0.2">
      <c r="A312" s="5"/>
      <c r="B312" s="5"/>
    </row>
    <row r="313" spans="1:2" ht="18" x14ac:dyDescent="0.2">
      <c r="A313" s="5"/>
      <c r="B313" s="5"/>
    </row>
    <row r="314" spans="1:2" ht="18" x14ac:dyDescent="0.2">
      <c r="A314" s="5"/>
      <c r="B314" s="5"/>
    </row>
    <row r="315" spans="1:2" ht="18" x14ac:dyDescent="0.2">
      <c r="A315" s="5"/>
      <c r="B315" s="5"/>
    </row>
    <row r="316" spans="1:2" ht="18" x14ac:dyDescent="0.2">
      <c r="A316" s="5"/>
      <c r="B316" s="5"/>
    </row>
    <row r="317" spans="1:2" ht="18" x14ac:dyDescent="0.2">
      <c r="A317" s="5"/>
      <c r="B317" s="5"/>
    </row>
    <row r="318" spans="1:2" ht="18" x14ac:dyDescent="0.2">
      <c r="A318" s="5"/>
      <c r="B318" s="5"/>
    </row>
    <row r="319" spans="1:2" ht="18" x14ac:dyDescent="0.2">
      <c r="A319" s="5"/>
      <c r="B319" s="5"/>
    </row>
    <row r="320" spans="1:2" ht="18" x14ac:dyDescent="0.2">
      <c r="A320" s="5"/>
      <c r="B320" s="5"/>
    </row>
    <row r="321" spans="1:2" ht="18" x14ac:dyDescent="0.2">
      <c r="A321" s="5"/>
      <c r="B321" s="5"/>
    </row>
    <row r="322" spans="1:2" ht="18" x14ac:dyDescent="0.2">
      <c r="A322" s="5"/>
      <c r="B322" s="5"/>
    </row>
    <row r="323" spans="1:2" ht="18" x14ac:dyDescent="0.2">
      <c r="A323" s="5"/>
      <c r="B323" s="5"/>
    </row>
    <row r="324" spans="1:2" ht="18" x14ac:dyDescent="0.2">
      <c r="A324" s="5"/>
      <c r="B324" s="5"/>
    </row>
    <row r="325" spans="1:2" ht="18" x14ac:dyDescent="0.2">
      <c r="A325" s="5"/>
      <c r="B325" s="5"/>
    </row>
    <row r="326" spans="1:2" ht="18" x14ac:dyDescent="0.2">
      <c r="A326" s="5"/>
      <c r="B326" s="5"/>
    </row>
    <row r="327" spans="1:2" ht="18" x14ac:dyDescent="0.2">
      <c r="A327" s="5"/>
      <c r="B327" s="5"/>
    </row>
    <row r="328" spans="1:2" ht="18" x14ac:dyDescent="0.2">
      <c r="A328" s="5"/>
      <c r="B328" s="5"/>
    </row>
    <row r="329" spans="1:2" ht="18" x14ac:dyDescent="0.2">
      <c r="A329" s="5"/>
      <c r="B329" s="5"/>
    </row>
    <row r="330" spans="1:2" ht="18" x14ac:dyDescent="0.2">
      <c r="A330" s="5"/>
      <c r="B330" s="5"/>
    </row>
    <row r="331" spans="1:2" ht="18" x14ac:dyDescent="0.2">
      <c r="A331" s="5"/>
      <c r="B331" s="5"/>
    </row>
    <row r="332" spans="1:2" ht="18" x14ac:dyDescent="0.2">
      <c r="A332" s="5"/>
      <c r="B332" s="5"/>
    </row>
    <row r="333" spans="1:2" ht="18" x14ac:dyDescent="0.2">
      <c r="A333" s="5"/>
      <c r="B333" s="5"/>
    </row>
    <row r="334" spans="1:2" ht="18" x14ac:dyDescent="0.2">
      <c r="A334" s="5"/>
      <c r="B334" s="5"/>
    </row>
    <row r="335" spans="1:2" ht="18" x14ac:dyDescent="0.2">
      <c r="A335" s="5"/>
      <c r="B335" s="5"/>
    </row>
    <row r="336" spans="1:2" ht="18" x14ac:dyDescent="0.2">
      <c r="A336" s="5"/>
      <c r="B336" s="5"/>
    </row>
    <row r="337" spans="1:2" ht="18" x14ac:dyDescent="0.2">
      <c r="A337" s="5"/>
      <c r="B337" s="5"/>
    </row>
    <row r="338" spans="1:2" ht="18" x14ac:dyDescent="0.2">
      <c r="A338" s="5"/>
      <c r="B338" s="5"/>
    </row>
    <row r="339" spans="1:2" ht="18" x14ac:dyDescent="0.2">
      <c r="A339" s="5"/>
      <c r="B339" s="5"/>
    </row>
    <row r="340" spans="1:2" ht="18" x14ac:dyDescent="0.2">
      <c r="A340" s="5"/>
      <c r="B340" s="5"/>
    </row>
    <row r="341" spans="1:2" ht="18" x14ac:dyDescent="0.2">
      <c r="A341" s="5"/>
      <c r="B341" s="5"/>
    </row>
    <row r="342" spans="1:2" ht="18" x14ac:dyDescent="0.2">
      <c r="A342" s="5"/>
      <c r="B342" s="5"/>
    </row>
    <row r="343" spans="1:2" ht="18" x14ac:dyDescent="0.2">
      <c r="A343" s="5"/>
      <c r="B343" s="5"/>
    </row>
    <row r="344" spans="1:2" ht="18" x14ac:dyDescent="0.2">
      <c r="A344" s="5"/>
      <c r="B344" s="5"/>
    </row>
    <row r="345" spans="1:2" ht="18" x14ac:dyDescent="0.2">
      <c r="A345" s="5"/>
      <c r="B345" s="5"/>
    </row>
    <row r="346" spans="1:2" ht="18" x14ac:dyDescent="0.2">
      <c r="A346" s="5"/>
      <c r="B346" s="5"/>
    </row>
    <row r="347" spans="1:2" ht="18" x14ac:dyDescent="0.2">
      <c r="A347" s="5"/>
      <c r="B347" s="5"/>
    </row>
    <row r="348" spans="1:2" ht="18" x14ac:dyDescent="0.2">
      <c r="A348" s="5"/>
      <c r="B348" s="5"/>
    </row>
    <row r="349" spans="1:2" ht="18" x14ac:dyDescent="0.2">
      <c r="A349" s="5"/>
      <c r="B349" s="5"/>
    </row>
    <row r="350" spans="1:2" ht="18" x14ac:dyDescent="0.2">
      <c r="A350" s="5"/>
      <c r="B350" s="5"/>
    </row>
    <row r="351" spans="1:2" ht="18" x14ac:dyDescent="0.2">
      <c r="A351" s="5"/>
      <c r="B351" s="5"/>
    </row>
    <row r="352" spans="1:2" ht="18" x14ac:dyDescent="0.2">
      <c r="A352" s="4"/>
      <c r="B352" s="5"/>
    </row>
    <row r="353" spans="2:2" ht="18" x14ac:dyDescent="0.2">
      <c r="B353" s="5"/>
    </row>
    <row r="354" spans="2:2" ht="18" x14ac:dyDescent="0.2">
      <c r="B354" s="5"/>
    </row>
    <row r="355" spans="2:2" x14ac:dyDescent="0.2">
      <c r="B355" s="4"/>
    </row>
  </sheetData>
  <mergeCells count="5">
    <mergeCell ref="C1:F1"/>
    <mergeCell ref="G1:I1"/>
    <mergeCell ref="A21:A22"/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77CA8-EB4C-344B-9A63-FA735566EFE8}">
  <dimension ref="A1:N38"/>
  <sheetViews>
    <sheetView workbookViewId="0">
      <selection activeCell="A14" sqref="A14:I14"/>
    </sheetView>
  </sheetViews>
  <sheetFormatPr baseColWidth="10" defaultRowHeight="16" x14ac:dyDescent="0.2"/>
  <sheetData>
    <row r="1" spans="1:9" ht="21" x14ac:dyDescent="0.25">
      <c r="A1" s="15" t="s">
        <v>180</v>
      </c>
      <c r="B1" s="15"/>
      <c r="C1" s="15"/>
      <c r="D1" s="15"/>
      <c r="E1" s="15"/>
      <c r="F1" s="15"/>
      <c r="G1" s="15"/>
      <c r="H1" s="15"/>
      <c r="I1" s="15"/>
    </row>
    <row r="2" spans="1:9" ht="21" x14ac:dyDescent="0.25">
      <c r="A2" s="13"/>
      <c r="B2" s="13" t="s">
        <v>36</v>
      </c>
      <c r="C2" s="13" t="s">
        <v>37</v>
      </c>
      <c r="D2" s="13" t="s">
        <v>39</v>
      </c>
      <c r="E2" s="13" t="s">
        <v>38</v>
      </c>
      <c r="F2" s="13" t="s">
        <v>167</v>
      </c>
      <c r="G2" s="13" t="s">
        <v>168</v>
      </c>
      <c r="H2" s="13" t="s">
        <v>172</v>
      </c>
      <c r="I2" s="13" t="s">
        <v>173</v>
      </c>
    </row>
    <row r="3" spans="1:9" ht="21" x14ac:dyDescent="0.25">
      <c r="A3" s="13" t="s">
        <v>174</v>
      </c>
      <c r="B3" s="13">
        <v>8</v>
      </c>
      <c r="C3" s="13">
        <v>12</v>
      </c>
      <c r="D3" s="13">
        <v>43</v>
      </c>
      <c r="E3" s="13">
        <v>1</v>
      </c>
      <c r="F3" s="13">
        <f>B3/(B3+E3)</f>
        <v>0.88888888888888884</v>
      </c>
      <c r="G3" s="13">
        <f>B3/(B3+C3)</f>
        <v>0.4</v>
      </c>
      <c r="H3" s="13">
        <f>2*(F3*G3)/(F3+G3)</f>
        <v>0.55172413793103459</v>
      </c>
      <c r="I3" s="13">
        <f>(B3+D3)/(B3+C3+D3+E3)</f>
        <v>0.796875</v>
      </c>
    </row>
    <row r="4" spans="1:9" ht="21" x14ac:dyDescent="0.25">
      <c r="A4" s="13" t="s">
        <v>175</v>
      </c>
      <c r="B4" s="13">
        <v>57</v>
      </c>
      <c r="C4" s="13">
        <v>18</v>
      </c>
      <c r="D4" s="13">
        <v>0</v>
      </c>
      <c r="E4" s="13">
        <v>9</v>
      </c>
      <c r="F4" s="13">
        <f t="shared" ref="F4:F11" si="0">B4/(B4+E4)</f>
        <v>0.86363636363636365</v>
      </c>
      <c r="G4" s="13">
        <f t="shared" ref="G4:G11" si="1">B4/(B4+C4)</f>
        <v>0.76</v>
      </c>
      <c r="H4" s="13">
        <f t="shared" ref="H4:H11" si="2">2*(F4*G4)/(F4+G4)</f>
        <v>0.8085106382978724</v>
      </c>
      <c r="I4" s="13">
        <f t="shared" ref="I4:I11" si="3">(B4+D4)/(B4+C4+D4+E4)</f>
        <v>0.6785714285714286</v>
      </c>
    </row>
    <row r="5" spans="1:9" ht="21" x14ac:dyDescent="0.25">
      <c r="A5" s="6"/>
      <c r="B5" s="6"/>
      <c r="C5" s="6"/>
      <c r="D5" s="6"/>
      <c r="E5" s="6"/>
      <c r="F5" s="6"/>
      <c r="G5" s="6"/>
      <c r="H5" s="6"/>
      <c r="I5" s="6"/>
    </row>
    <row r="6" spans="1:9" ht="21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ht="21" x14ac:dyDescent="0.25">
      <c r="A7" s="15" t="s">
        <v>178</v>
      </c>
      <c r="B7" s="15"/>
      <c r="C7" s="15"/>
      <c r="D7" s="15"/>
      <c r="E7" s="15"/>
      <c r="F7" s="15"/>
      <c r="G7" s="15"/>
      <c r="H7" s="15"/>
      <c r="I7" s="15"/>
    </row>
    <row r="8" spans="1:9" ht="21" x14ac:dyDescent="0.25">
      <c r="A8" s="13"/>
      <c r="B8" s="13" t="s">
        <v>36</v>
      </c>
      <c r="C8" s="13" t="s">
        <v>37</v>
      </c>
      <c r="D8" s="13" t="s">
        <v>39</v>
      </c>
      <c r="E8" s="13" t="s">
        <v>38</v>
      </c>
      <c r="F8" s="13" t="s">
        <v>167</v>
      </c>
      <c r="G8" s="13" t="s">
        <v>168</v>
      </c>
      <c r="H8" s="13" t="s">
        <v>172</v>
      </c>
      <c r="I8" s="13" t="s">
        <v>173</v>
      </c>
    </row>
    <row r="9" spans="1:9" ht="21" x14ac:dyDescent="0.25">
      <c r="A9" s="13" t="s">
        <v>176</v>
      </c>
      <c r="B9" s="13">
        <v>28</v>
      </c>
      <c r="C9" s="13">
        <v>8</v>
      </c>
      <c r="D9" s="13">
        <v>0</v>
      </c>
      <c r="E9" s="13">
        <v>0</v>
      </c>
      <c r="F9" s="13">
        <f t="shared" si="0"/>
        <v>1</v>
      </c>
      <c r="G9" s="13">
        <f t="shared" si="1"/>
        <v>0.77777777777777779</v>
      </c>
      <c r="H9" s="13">
        <f t="shared" si="2"/>
        <v>0.87500000000000011</v>
      </c>
      <c r="I9" s="13">
        <f t="shared" si="3"/>
        <v>0.77777777777777779</v>
      </c>
    </row>
    <row r="10" spans="1:9" ht="21" x14ac:dyDescent="0.25">
      <c r="A10" s="13" t="s">
        <v>177</v>
      </c>
      <c r="B10" s="13">
        <v>27</v>
      </c>
      <c r="C10" s="13">
        <v>2</v>
      </c>
      <c r="D10" s="13">
        <v>0</v>
      </c>
      <c r="E10" s="13">
        <v>0</v>
      </c>
      <c r="F10" s="13">
        <f t="shared" si="0"/>
        <v>1</v>
      </c>
      <c r="G10" s="13">
        <f t="shared" si="1"/>
        <v>0.93103448275862066</v>
      </c>
      <c r="H10" s="13">
        <f t="shared" si="2"/>
        <v>0.9642857142857143</v>
      </c>
      <c r="I10" s="13">
        <f t="shared" si="3"/>
        <v>0.93103448275862066</v>
      </c>
    </row>
    <row r="11" spans="1:9" ht="21" x14ac:dyDescent="0.25">
      <c r="A11" s="13" t="s">
        <v>171</v>
      </c>
      <c r="B11" s="13">
        <v>55</v>
      </c>
      <c r="C11" s="13">
        <v>10</v>
      </c>
      <c r="D11" s="13"/>
      <c r="E11" s="13"/>
      <c r="F11" s="13">
        <f t="shared" si="0"/>
        <v>1</v>
      </c>
      <c r="G11" s="13">
        <f t="shared" si="1"/>
        <v>0.84615384615384615</v>
      </c>
      <c r="H11" s="13">
        <f t="shared" si="2"/>
        <v>0.91666666666666663</v>
      </c>
      <c r="I11" s="13">
        <f t="shared" si="3"/>
        <v>0.84615384615384615</v>
      </c>
    </row>
    <row r="12" spans="1:9" ht="21" x14ac:dyDescent="0.25">
      <c r="A12" s="6"/>
      <c r="B12" s="6"/>
      <c r="C12" s="6"/>
      <c r="D12" s="6"/>
      <c r="E12" s="6"/>
      <c r="F12" s="6"/>
      <c r="G12" s="6"/>
      <c r="H12" s="6"/>
      <c r="I12" s="6"/>
    </row>
    <row r="13" spans="1:9" ht="21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9" ht="21" x14ac:dyDescent="0.25">
      <c r="A14" s="15" t="s">
        <v>179</v>
      </c>
      <c r="B14" s="15"/>
      <c r="C14" s="15"/>
      <c r="D14" s="15"/>
      <c r="E14" s="15"/>
      <c r="F14" s="15"/>
      <c r="G14" s="15"/>
      <c r="H14" s="15"/>
      <c r="I14" s="15"/>
    </row>
    <row r="15" spans="1:9" ht="21" x14ac:dyDescent="0.25">
      <c r="A15" s="13"/>
      <c r="B15" s="13" t="s">
        <v>36</v>
      </c>
      <c r="C15" s="13" t="s">
        <v>37</v>
      </c>
      <c r="D15" s="13" t="s">
        <v>39</v>
      </c>
      <c r="E15" s="13" t="s">
        <v>38</v>
      </c>
      <c r="F15" s="13" t="s">
        <v>167</v>
      </c>
      <c r="G15" s="13" t="s">
        <v>168</v>
      </c>
      <c r="H15" s="13" t="s">
        <v>172</v>
      </c>
      <c r="I15" s="13" t="s">
        <v>173</v>
      </c>
    </row>
    <row r="16" spans="1:9" ht="21" x14ac:dyDescent="0.25">
      <c r="A16" s="13" t="s">
        <v>176</v>
      </c>
      <c r="B16" s="13">
        <v>14</v>
      </c>
      <c r="C16" s="13">
        <v>0</v>
      </c>
      <c r="D16" s="13">
        <v>0</v>
      </c>
      <c r="E16" s="13">
        <v>2</v>
      </c>
      <c r="F16" s="13">
        <f t="shared" ref="F12:F18" si="4">B16/(B16+E16)</f>
        <v>0.875</v>
      </c>
      <c r="G16" s="13">
        <f t="shared" ref="G12:G18" si="5">B16/(B16+C16)</f>
        <v>1</v>
      </c>
      <c r="H16" s="13">
        <f t="shared" ref="H12:H18" si="6">2*(F16*G16)/(F16+G16)</f>
        <v>0.93333333333333335</v>
      </c>
      <c r="I16" s="13">
        <f t="shared" ref="I12:I18" si="7">(B16+D16)/(B16+C16+D16+E16)</f>
        <v>0.875</v>
      </c>
    </row>
    <row r="17" spans="1:13" ht="21" x14ac:dyDescent="0.25">
      <c r="A17" s="13" t="s">
        <v>177</v>
      </c>
      <c r="B17" s="13">
        <v>7</v>
      </c>
      <c r="C17" s="13">
        <v>0</v>
      </c>
      <c r="D17" s="13">
        <v>0</v>
      </c>
      <c r="E17" s="13">
        <v>0</v>
      </c>
      <c r="F17" s="13">
        <f t="shared" si="4"/>
        <v>1</v>
      </c>
      <c r="G17" s="13">
        <f t="shared" si="5"/>
        <v>1</v>
      </c>
      <c r="H17" s="13">
        <f t="shared" si="6"/>
        <v>1</v>
      </c>
      <c r="I17" s="13">
        <f t="shared" si="7"/>
        <v>1</v>
      </c>
    </row>
    <row r="18" spans="1:13" ht="21" x14ac:dyDescent="0.25">
      <c r="A18" s="13" t="s">
        <v>171</v>
      </c>
      <c r="B18" s="13">
        <v>21</v>
      </c>
      <c r="C18" s="13"/>
      <c r="D18" s="13"/>
      <c r="E18" s="13">
        <v>2</v>
      </c>
      <c r="F18" s="13">
        <f t="shared" si="4"/>
        <v>0.91304347826086951</v>
      </c>
      <c r="G18" s="13">
        <f t="shared" si="5"/>
        <v>1</v>
      </c>
      <c r="H18" s="13">
        <f t="shared" si="6"/>
        <v>0.95454545454545447</v>
      </c>
      <c r="I18" s="13">
        <f t="shared" si="7"/>
        <v>0.91304347826086951</v>
      </c>
    </row>
    <row r="19" spans="1:13" ht="21" x14ac:dyDescent="0.25">
      <c r="A19" s="6"/>
      <c r="B19" s="6"/>
      <c r="C19" s="6"/>
      <c r="D19" s="6"/>
      <c r="E19" s="6"/>
      <c r="F19" s="6"/>
      <c r="G19" s="14"/>
      <c r="H19" s="14"/>
      <c r="I19" s="14"/>
      <c r="J19" s="10"/>
    </row>
    <row r="20" spans="1:13" ht="21" x14ac:dyDescent="0.25">
      <c r="A20" s="6"/>
      <c r="B20" s="6"/>
      <c r="C20" s="6"/>
      <c r="D20" s="6"/>
      <c r="E20" s="6"/>
      <c r="F20" s="6"/>
      <c r="G20" s="14"/>
      <c r="H20" s="14"/>
      <c r="I20" s="14"/>
      <c r="J20" s="10"/>
    </row>
    <row r="21" spans="1:13" ht="21" x14ac:dyDescent="0.25">
      <c r="A21" s="6"/>
      <c r="B21" s="6"/>
      <c r="C21" s="6"/>
      <c r="D21" s="6"/>
      <c r="E21" s="6"/>
      <c r="F21" s="6"/>
      <c r="G21" s="14"/>
      <c r="H21" s="14"/>
      <c r="I21" s="14"/>
      <c r="J21" s="10"/>
    </row>
    <row r="22" spans="1:13" ht="21" x14ac:dyDescent="0.25">
      <c r="A22" s="6"/>
      <c r="B22" s="6"/>
      <c r="C22" s="6"/>
      <c r="D22" s="6"/>
      <c r="E22" s="6"/>
      <c r="F22" s="6"/>
      <c r="G22" s="14"/>
      <c r="H22" s="14"/>
      <c r="I22" s="14"/>
      <c r="J22" s="10"/>
    </row>
    <row r="23" spans="1:13" ht="21" x14ac:dyDescent="0.25">
      <c r="A23" s="6"/>
      <c r="B23" s="6"/>
      <c r="C23" s="6"/>
      <c r="D23" s="6"/>
      <c r="E23" s="6"/>
      <c r="F23" s="6"/>
      <c r="G23" s="14"/>
      <c r="H23" s="14"/>
      <c r="I23" s="14"/>
      <c r="J23" s="10"/>
    </row>
    <row r="24" spans="1:13" ht="21" x14ac:dyDescent="0.25">
      <c r="A24" s="6"/>
      <c r="B24" s="6"/>
      <c r="C24" s="6"/>
      <c r="D24" s="6"/>
      <c r="E24" s="6"/>
      <c r="F24" s="6"/>
      <c r="G24" s="6"/>
      <c r="H24" s="6"/>
      <c r="I24" s="6"/>
    </row>
    <row r="25" spans="1:13" ht="21" x14ac:dyDescent="0.25">
      <c r="A25" s="6"/>
      <c r="B25" s="6"/>
      <c r="C25" s="6"/>
      <c r="D25" s="6"/>
      <c r="E25" s="6"/>
      <c r="F25" s="6"/>
      <c r="G25" s="6"/>
      <c r="H25" s="6"/>
      <c r="I25" s="14"/>
      <c r="J25" s="10"/>
      <c r="K25" s="10"/>
    </row>
    <row r="26" spans="1:13" ht="21" x14ac:dyDescent="0.25">
      <c r="A26" s="6"/>
      <c r="B26" s="6"/>
      <c r="C26" s="6"/>
      <c r="D26" s="6"/>
      <c r="E26" s="6"/>
      <c r="F26" s="6"/>
      <c r="G26" s="6"/>
      <c r="H26" s="6"/>
      <c r="I26" s="14"/>
      <c r="J26" s="10"/>
      <c r="K26" s="10"/>
    </row>
    <row r="27" spans="1:13" ht="21" x14ac:dyDescent="0.25">
      <c r="A27" s="6"/>
      <c r="B27" s="6"/>
      <c r="C27" s="6"/>
      <c r="D27" s="6"/>
      <c r="E27" s="6"/>
      <c r="F27" s="6"/>
      <c r="G27" s="6"/>
      <c r="H27" s="6"/>
      <c r="I27" s="14"/>
      <c r="J27" s="10"/>
      <c r="K27" s="10"/>
      <c r="L27" s="10"/>
      <c r="M27" s="10"/>
    </row>
    <row r="28" spans="1:13" x14ac:dyDescent="0.2">
      <c r="I28" s="10"/>
      <c r="J28" s="10"/>
      <c r="K28" s="10"/>
    </row>
    <row r="29" spans="1:13" x14ac:dyDescent="0.2">
      <c r="I29" s="10"/>
      <c r="J29" s="10"/>
      <c r="K29" s="10"/>
    </row>
    <row r="30" spans="1:13" x14ac:dyDescent="0.2">
      <c r="I30" s="10"/>
      <c r="J30" s="10"/>
      <c r="K30" s="10"/>
    </row>
    <row r="31" spans="1:13" x14ac:dyDescent="0.2">
      <c r="I31" s="10"/>
      <c r="J31" s="10"/>
      <c r="K31" s="10"/>
    </row>
    <row r="33" spans="9:14" x14ac:dyDescent="0.2">
      <c r="I33" s="10"/>
      <c r="J33" s="10"/>
      <c r="K33" s="10"/>
      <c r="L33" s="10"/>
      <c r="M33" s="10"/>
      <c r="N33" s="10"/>
    </row>
    <row r="34" spans="9:14" x14ac:dyDescent="0.2">
      <c r="I34" s="10"/>
      <c r="J34" s="10"/>
      <c r="K34" s="10"/>
      <c r="L34" s="10"/>
      <c r="M34" s="10"/>
      <c r="N34" s="10"/>
    </row>
    <row r="35" spans="9:14" x14ac:dyDescent="0.2">
      <c r="I35" s="10"/>
      <c r="J35" s="10"/>
      <c r="K35" s="10"/>
      <c r="L35" s="10"/>
      <c r="M35" s="10"/>
      <c r="N35" s="10"/>
    </row>
    <row r="36" spans="9:14" x14ac:dyDescent="0.2">
      <c r="I36" s="10"/>
      <c r="J36" s="10"/>
      <c r="K36" s="10"/>
      <c r="L36" s="10"/>
      <c r="M36" s="10"/>
      <c r="N36" s="10"/>
    </row>
    <row r="37" spans="9:14" x14ac:dyDescent="0.2">
      <c r="I37" s="10"/>
      <c r="J37" s="10"/>
      <c r="K37" s="10"/>
      <c r="L37" s="10"/>
      <c r="M37" s="10"/>
      <c r="N37" s="10"/>
    </row>
    <row r="38" spans="9:14" x14ac:dyDescent="0.2">
      <c r="I38" s="10"/>
      <c r="J38" s="10"/>
      <c r="K38" s="10"/>
      <c r="L38" s="10"/>
      <c r="M38" s="10"/>
      <c r="N38" s="10"/>
    </row>
  </sheetData>
  <mergeCells count="3">
    <mergeCell ref="A1:I1"/>
    <mergeCell ref="A7:I7"/>
    <mergeCell ref="A14:I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SBADROutput-Arsenal</vt:lpstr>
      <vt:lpstr>SBADROutput-CARA</vt:lpstr>
      <vt:lpstr>Modules-Performance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2021-02-25T01:30:51Z</dcterms:created>
  <dcterms:modified xsi:type="dcterms:W3CDTF">2021-03-02T00:14:04Z</dcterms:modified>
</cp:coreProperties>
</file>