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2"/>
  </bookViews>
  <sheets>
    <sheet name="01.08测试数据第一趟" sheetId="3" r:id="rId1"/>
    <sheet name="01.08测试数据第二趟" sheetId="4" r:id="rId2"/>
    <sheet name="01.08测试第一趟" sheetId="1" r:id="rId3"/>
    <sheet name="01.08测试第二趟" sheetId="2" r:id="rId4"/>
  </sheets>
  <calcPr calcId="152511"/>
</workbook>
</file>

<file path=xl/calcChain.xml><?xml version="1.0" encoding="utf-8"?>
<calcChain xmlns="http://schemas.openxmlformats.org/spreadsheetml/2006/main">
  <c r="G38" i="4" l="1"/>
  <c r="G35" i="4"/>
  <c r="F38" i="4"/>
  <c r="E38" i="4"/>
  <c r="C35" i="4"/>
  <c r="F17" i="4"/>
  <c r="G17" i="4"/>
  <c r="C17" i="4"/>
  <c r="B17" i="4"/>
  <c r="M30" i="2"/>
  <c r="K30" i="2"/>
  <c r="I30" i="2"/>
  <c r="M29" i="2"/>
  <c r="K29" i="2"/>
  <c r="I29" i="2"/>
  <c r="F29" i="2"/>
  <c r="G29" i="2" s="1"/>
  <c r="D29" i="2"/>
  <c r="E29" i="2" s="1"/>
  <c r="M28" i="2"/>
  <c r="K28" i="2"/>
  <c r="I28" i="2"/>
  <c r="F28" i="2"/>
  <c r="G28" i="2" s="1"/>
  <c r="D28" i="2"/>
  <c r="E28" i="2" s="1"/>
  <c r="M27" i="2"/>
  <c r="K27" i="2"/>
  <c r="I27" i="2"/>
  <c r="F27" i="2"/>
  <c r="G27" i="2" s="1"/>
  <c r="D27" i="2"/>
  <c r="E27" i="2" s="1"/>
  <c r="M26" i="2"/>
  <c r="K26" i="2"/>
  <c r="I26" i="2"/>
  <c r="F26" i="2"/>
  <c r="G26" i="2" s="1"/>
  <c r="D26" i="2"/>
  <c r="E26" i="2" s="1"/>
  <c r="M25" i="2"/>
  <c r="K25" i="2"/>
  <c r="I25" i="2"/>
  <c r="F25" i="2"/>
  <c r="G25" i="2" s="1"/>
  <c r="D25" i="2"/>
  <c r="E25" i="2" s="1"/>
  <c r="M24" i="2"/>
  <c r="K24" i="2"/>
  <c r="I24" i="2"/>
  <c r="F24" i="2"/>
  <c r="G24" i="2" s="1"/>
  <c r="D24" i="2"/>
  <c r="E24" i="2" s="1"/>
  <c r="M23" i="2"/>
  <c r="K23" i="2"/>
  <c r="I23" i="2"/>
  <c r="F23" i="2"/>
  <c r="G23" i="2" s="1"/>
  <c r="D23" i="2"/>
  <c r="E23" i="2" s="1"/>
  <c r="M22" i="2"/>
  <c r="K22" i="2"/>
  <c r="I22" i="2"/>
  <c r="F22" i="2"/>
  <c r="G22" i="2" s="1"/>
  <c r="D22" i="2"/>
  <c r="E22" i="2" s="1"/>
  <c r="M21" i="2"/>
  <c r="K21" i="2"/>
  <c r="I21" i="2"/>
  <c r="F21" i="2"/>
  <c r="G21" i="2" s="1"/>
  <c r="D21" i="2"/>
  <c r="E21" i="2" s="1"/>
  <c r="M20" i="2"/>
  <c r="K20" i="2"/>
  <c r="I20" i="2"/>
  <c r="F20" i="2"/>
  <c r="G20" i="2" s="1"/>
  <c r="D20" i="2"/>
  <c r="E20" i="2" s="1"/>
  <c r="M19" i="2"/>
  <c r="K19" i="2"/>
  <c r="I19" i="2"/>
  <c r="F19" i="2"/>
  <c r="G19" i="2" s="1"/>
  <c r="D19" i="2"/>
  <c r="E19" i="2" s="1"/>
  <c r="M18" i="2"/>
  <c r="K18" i="2"/>
  <c r="I18" i="2"/>
  <c r="F18" i="2"/>
  <c r="G18" i="2" s="1"/>
  <c r="D18" i="2"/>
  <c r="E18" i="2" s="1"/>
  <c r="M17" i="2"/>
  <c r="K17" i="2"/>
  <c r="I17" i="2"/>
  <c r="F17" i="2"/>
  <c r="G17" i="2" s="1"/>
  <c r="D17" i="2"/>
  <c r="E17" i="2" s="1"/>
  <c r="M16" i="2"/>
  <c r="K16" i="2"/>
  <c r="I16" i="2"/>
  <c r="G16" i="2"/>
  <c r="M15" i="2"/>
  <c r="K15" i="2"/>
  <c r="I15" i="2"/>
  <c r="F15" i="2"/>
  <c r="G15" i="2" s="1"/>
  <c r="D15" i="2"/>
  <c r="E15" i="2" s="1"/>
  <c r="M14" i="2"/>
  <c r="K14" i="2"/>
  <c r="I14" i="2"/>
  <c r="F14" i="2"/>
  <c r="G14" i="2" s="1"/>
  <c r="D14" i="2"/>
  <c r="E14" i="2" s="1"/>
  <c r="K13" i="2"/>
  <c r="I13" i="2"/>
  <c r="F13" i="2"/>
  <c r="G13" i="2" s="1"/>
  <c r="D13" i="2"/>
  <c r="E13" i="2" s="1"/>
  <c r="M12" i="2"/>
  <c r="K12" i="2"/>
  <c r="I12" i="2"/>
  <c r="F12" i="2"/>
  <c r="G12" i="2" s="1"/>
  <c r="D12" i="2"/>
  <c r="E12" i="2" s="1"/>
  <c r="M11" i="2"/>
  <c r="K11" i="2"/>
  <c r="I11" i="2"/>
  <c r="F11" i="2"/>
  <c r="G11" i="2" s="1"/>
  <c r="D11" i="2"/>
  <c r="E11" i="2" s="1"/>
  <c r="M10" i="2"/>
  <c r="K10" i="2"/>
  <c r="I10" i="2"/>
  <c r="F10" i="2"/>
  <c r="G10" i="2" s="1"/>
  <c r="D10" i="2"/>
  <c r="E10" i="2" s="1"/>
  <c r="M9" i="2"/>
  <c r="K9" i="2"/>
  <c r="I9" i="2"/>
  <c r="F9" i="2"/>
  <c r="G9" i="2" s="1"/>
  <c r="D9" i="2"/>
  <c r="E9" i="2" s="1"/>
  <c r="M8" i="2"/>
  <c r="K8" i="2"/>
  <c r="I8" i="2"/>
  <c r="F8" i="2"/>
  <c r="G8" i="2" s="1"/>
  <c r="D8" i="2"/>
  <c r="E8" i="2" s="1"/>
  <c r="M7" i="2"/>
  <c r="K7" i="2"/>
  <c r="I7" i="2"/>
  <c r="F7" i="2"/>
  <c r="G7" i="2" s="1"/>
  <c r="D7" i="2"/>
  <c r="E7" i="2" s="1"/>
  <c r="M6" i="2"/>
  <c r="K6" i="2"/>
  <c r="I6" i="2"/>
  <c r="F6" i="2"/>
  <c r="G6" i="2" s="1"/>
  <c r="E6" i="2"/>
  <c r="M5" i="2"/>
  <c r="K5" i="2"/>
  <c r="I5" i="2"/>
  <c r="F5" i="2"/>
  <c r="G5" i="2" s="1"/>
  <c r="D5" i="2"/>
  <c r="E5" i="2" s="1"/>
  <c r="M4" i="2"/>
  <c r="K4" i="2"/>
  <c r="I4" i="2"/>
  <c r="F4" i="2"/>
  <c r="G4" i="2" s="1"/>
  <c r="D4" i="2"/>
  <c r="E4" i="2" s="1"/>
  <c r="F3" i="2"/>
  <c r="G3" i="2" s="1"/>
  <c r="D3" i="2"/>
  <c r="E3" i="2" s="1"/>
  <c r="F35" i="4"/>
  <c r="B35" i="4"/>
  <c r="G35" i="3"/>
  <c r="F38" i="3"/>
  <c r="F35" i="3"/>
  <c r="E35" i="3"/>
  <c r="C35" i="3"/>
  <c r="G38" i="3"/>
  <c r="C17" i="3"/>
  <c r="E38" i="3"/>
  <c r="B35" i="3"/>
  <c r="E17" i="3"/>
  <c r="B17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4" i="1"/>
  <c r="I3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2" i="1"/>
  <c r="I4" i="1"/>
  <c r="G18" i="1"/>
  <c r="G26" i="1"/>
  <c r="E8" i="1"/>
  <c r="D4" i="1"/>
  <c r="E4" i="1" s="1"/>
  <c r="D5" i="1"/>
  <c r="E5" i="1" s="1"/>
  <c r="D6" i="1"/>
  <c r="E6" i="1" s="1"/>
  <c r="D7" i="1"/>
  <c r="E7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" i="1"/>
  <c r="E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F27" i="1"/>
  <c r="G27" i="1" s="1"/>
  <c r="F28" i="1"/>
  <c r="G28" i="1" s="1"/>
  <c r="F29" i="1"/>
  <c r="G29" i="1" s="1"/>
  <c r="F30" i="1"/>
  <c r="G30" i="1" s="1"/>
  <c r="F31" i="1"/>
  <c r="G31" i="1" s="1"/>
  <c r="F3" i="1"/>
  <c r="G3" i="1" s="1"/>
  <c r="G37" i="4" l="1"/>
  <c r="F37" i="4"/>
  <c r="E35" i="4"/>
  <c r="E17" i="4"/>
  <c r="E37" i="3"/>
  <c r="G17" i="3"/>
  <c r="G37" i="3" s="1"/>
  <c r="F17" i="3"/>
  <c r="F37" i="3" s="1"/>
  <c r="E37" i="4" l="1"/>
</calcChain>
</file>

<file path=xl/sharedStrings.xml><?xml version="1.0" encoding="utf-8"?>
<sst xmlns="http://schemas.openxmlformats.org/spreadsheetml/2006/main" count="174" uniqueCount="44">
  <si>
    <t>车站</t>
  </si>
  <si>
    <t>站间运行时间（s）</t>
    <phoneticPr fontId="1" type="noConversion"/>
  </si>
  <si>
    <t>停站时间（秒）</t>
  </si>
  <si>
    <t>站间距离（m）</t>
    <phoneticPr fontId="1" type="noConversion"/>
  </si>
  <si>
    <t>站间牵引能耗（度）</t>
    <phoneticPr fontId="1" type="noConversion"/>
  </si>
  <si>
    <t>站间产生的再生能量（度）</t>
    <phoneticPr fontId="1" type="noConversion"/>
  </si>
  <si>
    <t>站间辅助能耗（度）</t>
    <phoneticPr fontId="1" type="noConversion"/>
  </si>
  <si>
    <t>亦庄火车站</t>
  </si>
  <si>
    <t>次渠</t>
  </si>
  <si>
    <t>次渠南</t>
  </si>
  <si>
    <t>经海路</t>
  </si>
  <si>
    <t>同济南路</t>
  </si>
  <si>
    <t>荣昌东街</t>
  </si>
  <si>
    <t>荣京东街</t>
  </si>
  <si>
    <t>万源街</t>
  </si>
  <si>
    <t>亦庄文化园</t>
  </si>
  <si>
    <t>亦庄桥</t>
  </si>
  <si>
    <t>旧宫</t>
  </si>
  <si>
    <t>小红门</t>
  </si>
  <si>
    <t>肖村</t>
  </si>
  <si>
    <t>宋家庄</t>
  </si>
  <si>
    <t>亦庄火车站-宋家庄总计</t>
    <phoneticPr fontId="1" type="noConversion"/>
  </si>
  <si>
    <t>小站台</t>
  </si>
  <si>
    <t>车辆段</t>
  </si>
  <si>
    <t>宋家庄-亦庄火车站总计</t>
    <phoneticPr fontId="1" type="noConversion"/>
  </si>
  <si>
    <t>亦庄火车站-亦庄火车站运行总计</t>
    <phoneticPr fontId="1" type="noConversion"/>
  </si>
  <si>
    <t>车辆段-亦庄火车站总计</t>
    <phoneticPr fontId="1" type="noConversion"/>
  </si>
  <si>
    <t>01.06测试第二趟</t>
    <phoneticPr fontId="1" type="noConversion"/>
  </si>
  <si>
    <t>车辆段</t>
    <phoneticPr fontId="1" type="noConversion"/>
  </si>
  <si>
    <t>小站台</t>
    <phoneticPr fontId="1" type="noConversion"/>
  </si>
  <si>
    <t>牵引能耗（度）</t>
    <phoneticPr fontId="1" type="noConversion"/>
  </si>
  <si>
    <t>产生的再生能量（度）</t>
    <phoneticPr fontId="1" type="noConversion"/>
  </si>
  <si>
    <t>辅助能耗（度）</t>
    <phoneticPr fontId="1" type="noConversion"/>
  </si>
  <si>
    <t>备注</t>
    <phoneticPr fontId="1" type="noConversion"/>
  </si>
  <si>
    <t>站间运行时间（秒）</t>
    <phoneticPr fontId="1" type="noConversion"/>
  </si>
  <si>
    <t>站间运行时间（时：分:秒）</t>
    <phoneticPr fontId="1" type="noConversion"/>
  </si>
  <si>
    <t>到站时间（时：分:秒）</t>
    <phoneticPr fontId="1" type="noConversion"/>
  </si>
  <si>
    <t>离站时间（时：分:秒）</t>
    <phoneticPr fontId="1" type="noConversion"/>
  </si>
  <si>
    <t>停站时间(时：分：秒)</t>
    <phoneticPr fontId="1" type="noConversion"/>
  </si>
  <si>
    <t>停站时间（秒）</t>
    <phoneticPr fontId="1" type="noConversion"/>
  </si>
  <si>
    <t>牵引能耗（度）</t>
    <phoneticPr fontId="1" type="noConversion"/>
  </si>
  <si>
    <t>辅助能耗</t>
    <phoneticPr fontId="1" type="noConversion"/>
  </si>
  <si>
    <t>01.08测试第二趟</t>
    <phoneticPr fontId="1" type="noConversion"/>
  </si>
  <si>
    <t>01.08测试第一趟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</si>
</sst>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2" fillId="0" borderId="0" xfId="0" applyFont="1" applyBorder="1" applyAlignment="1">
      <alignment horizontal="right" vertical="center" wrapText="1"/>
    </xf>
    <xf numFmtId="0" fontId="0" fillId="0" borderId="0" xfId="0" applyFont="1"/>
    <xf numFmtId="0" fontId="4" fillId="0" borderId="0" xfId="0" applyFont="1" applyFill="1" applyBorder="1" applyAlignment="1">
      <alignment horizontal="center" vertical="center" wrapText="1"/>
    </xf>
    <xf numFmtId="21" fontId="2" fillId="0" borderId="0" xfId="0" applyNumberFormat="1" applyFont="1" applyBorder="1" applyAlignment="1">
      <alignment horizontal="center" vertical="center" wrapText="1"/>
    </xf>
    <xf numFmtId="46" fontId="2" fillId="0" borderId="0" xfId="0" applyNumberFormat="1" applyFont="1" applyBorder="1" applyAlignment="1">
      <alignment horizontal="center" vertical="center" wrapText="1"/>
    </xf>
    <xf numFmtId="21" fontId="0" fillId="0" borderId="0" xfId="0" applyNumberFormat="1" applyAlignment="1">
      <alignment horizontal="center"/>
    </xf>
    <xf numFmtId="0" fontId="0" fillId="0" borderId="0" xfId="0" applyFill="1"/>
    <xf numFmtId="21" fontId="0" fillId="0" borderId="0" xfId="0" applyNumberFormat="1" applyFill="1" applyAlignment="1">
      <alignment horizontal="center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6" fontId="0" fillId="0" borderId="0" xfId="0" applyNumberFormat="1"/>
    <xf numFmtId="21" fontId="0" fillId="0" borderId="0" xfId="0" applyNumberFormat="1"/>
    <xf numFmtId="176" fontId="2" fillId="0" borderId="0" xfId="0" applyNumberFormat="1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 wrapText="1"/>
    </xf>
    <xf numFmtId="177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C41" sqref="C41"/>
    </sheetView>
  </sheetViews>
  <sheetFormatPr defaultRowHeight="13.5" x14ac:dyDescent="0.15"/>
  <cols>
    <col min="1" max="1" width="30" customWidth="1"/>
    <col min="2" max="2" width="13.5" customWidth="1"/>
  </cols>
  <sheetData>
    <row r="1" spans="1:7" x14ac:dyDescent="0.15">
      <c r="A1" s="25" t="s">
        <v>27</v>
      </c>
      <c r="B1" s="25"/>
      <c r="C1" s="25"/>
      <c r="D1" s="25"/>
      <c r="E1" s="25"/>
      <c r="F1" s="25"/>
      <c r="G1" s="25"/>
    </row>
    <row r="2" spans="1:7" ht="40.5" x14ac:dyDescent="0.15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5" t="s">
        <v>5</v>
      </c>
      <c r="G2" s="4" t="s">
        <v>6</v>
      </c>
    </row>
    <row r="3" spans="1:7" x14ac:dyDescent="0.15">
      <c r="A3" s="2" t="s">
        <v>7</v>
      </c>
      <c r="B3" s="2"/>
      <c r="C3" s="2"/>
      <c r="D3" s="2"/>
    </row>
    <row r="4" spans="1:7" x14ac:dyDescent="0.15">
      <c r="A4" s="2" t="s">
        <v>8</v>
      </c>
      <c r="B4" s="1">
        <v>103</v>
      </c>
      <c r="C4" s="2">
        <v>38</v>
      </c>
      <c r="D4" s="6">
        <v>1334</v>
      </c>
      <c r="E4">
        <v>15</v>
      </c>
      <c r="F4">
        <v>9</v>
      </c>
      <c r="G4">
        <v>5</v>
      </c>
    </row>
    <row r="5" spans="1:7" x14ac:dyDescent="0.15">
      <c r="A5" s="2" t="s">
        <v>9</v>
      </c>
      <c r="B5" s="1">
        <v>99</v>
      </c>
      <c r="C5" s="2">
        <v>25</v>
      </c>
      <c r="D5" s="6">
        <v>1286</v>
      </c>
      <c r="E5">
        <v>18</v>
      </c>
      <c r="F5">
        <v>9</v>
      </c>
      <c r="G5">
        <v>3</v>
      </c>
    </row>
    <row r="6" spans="1:7" x14ac:dyDescent="0.15">
      <c r="A6" s="2" t="s">
        <v>10</v>
      </c>
      <c r="B6" s="1">
        <v>140</v>
      </c>
      <c r="C6" s="2">
        <v>22</v>
      </c>
      <c r="D6" s="6">
        <v>2086</v>
      </c>
      <c r="E6">
        <v>33</v>
      </c>
      <c r="F6">
        <v>7</v>
      </c>
      <c r="G6">
        <v>5</v>
      </c>
    </row>
    <row r="7" spans="1:7" x14ac:dyDescent="0.15">
      <c r="A7" s="2" t="s">
        <v>11</v>
      </c>
      <c r="B7" s="1">
        <v>147</v>
      </c>
      <c r="C7" s="2">
        <v>26</v>
      </c>
      <c r="D7" s="6">
        <v>2265</v>
      </c>
      <c r="E7">
        <v>21</v>
      </c>
      <c r="F7">
        <v>12</v>
      </c>
      <c r="G7">
        <v>4</v>
      </c>
    </row>
    <row r="8" spans="1:7" x14ac:dyDescent="0.15">
      <c r="A8" s="2" t="s">
        <v>12</v>
      </c>
      <c r="B8" s="1">
        <v>159</v>
      </c>
      <c r="C8" s="2">
        <v>29</v>
      </c>
      <c r="D8" s="6">
        <v>2338</v>
      </c>
      <c r="E8">
        <v>30</v>
      </c>
      <c r="F8">
        <v>12</v>
      </c>
      <c r="G8">
        <v>5</v>
      </c>
    </row>
    <row r="9" spans="1:7" x14ac:dyDescent="0.15">
      <c r="A9" s="2" t="s">
        <v>13</v>
      </c>
      <c r="B9" s="1">
        <v>102</v>
      </c>
      <c r="C9" s="2">
        <v>20</v>
      </c>
      <c r="D9" s="6">
        <v>1354</v>
      </c>
      <c r="E9">
        <v>13</v>
      </c>
      <c r="F9">
        <v>12</v>
      </c>
      <c r="G9">
        <v>4</v>
      </c>
    </row>
    <row r="10" spans="1:7" x14ac:dyDescent="0.15">
      <c r="A10" s="2" t="s">
        <v>14</v>
      </c>
      <c r="B10" s="1">
        <v>99</v>
      </c>
      <c r="C10" s="2">
        <v>27</v>
      </c>
      <c r="D10" s="6">
        <v>1280</v>
      </c>
      <c r="E10">
        <v>16</v>
      </c>
      <c r="F10">
        <v>9</v>
      </c>
      <c r="G10">
        <v>2</v>
      </c>
    </row>
    <row r="11" spans="1:7" x14ac:dyDescent="0.15">
      <c r="A11" s="2" t="s">
        <v>15</v>
      </c>
      <c r="B11" s="1">
        <v>110</v>
      </c>
      <c r="C11" s="2">
        <v>20</v>
      </c>
      <c r="D11" s="6">
        <v>1538</v>
      </c>
      <c r="E11">
        <v>20</v>
      </c>
      <c r="F11">
        <v>11</v>
      </c>
      <c r="G11">
        <v>3</v>
      </c>
    </row>
    <row r="12" spans="1:7" x14ac:dyDescent="0.15">
      <c r="A12" s="2" t="s">
        <v>16</v>
      </c>
      <c r="B12" s="1">
        <v>85</v>
      </c>
      <c r="C12" s="2">
        <v>27</v>
      </c>
      <c r="D12" s="6">
        <v>993</v>
      </c>
      <c r="E12">
        <v>16</v>
      </c>
      <c r="F12">
        <v>10</v>
      </c>
      <c r="G12">
        <v>1</v>
      </c>
    </row>
    <row r="13" spans="1:7" x14ac:dyDescent="0.15">
      <c r="A13" s="2" t="s">
        <v>17</v>
      </c>
      <c r="B13" s="1">
        <v>132</v>
      </c>
      <c r="C13" s="2">
        <v>24</v>
      </c>
      <c r="D13" s="6">
        <v>1982</v>
      </c>
      <c r="E13">
        <v>21</v>
      </c>
      <c r="F13">
        <v>12</v>
      </c>
      <c r="G13">
        <v>3</v>
      </c>
    </row>
    <row r="14" spans="1:7" x14ac:dyDescent="0.15">
      <c r="A14" s="2" t="s">
        <v>18</v>
      </c>
      <c r="B14" s="1">
        <v>153</v>
      </c>
      <c r="C14" s="2">
        <v>24</v>
      </c>
      <c r="D14" s="6">
        <v>2366</v>
      </c>
      <c r="E14">
        <v>20</v>
      </c>
      <c r="F14">
        <v>19</v>
      </c>
      <c r="G14">
        <v>3</v>
      </c>
    </row>
    <row r="15" spans="1:7" x14ac:dyDescent="0.15">
      <c r="A15" s="2" t="s">
        <v>19</v>
      </c>
      <c r="B15" s="1">
        <v>101</v>
      </c>
      <c r="C15" s="2">
        <v>21</v>
      </c>
      <c r="D15" s="6">
        <v>1275</v>
      </c>
      <c r="E15">
        <v>20</v>
      </c>
      <c r="F15">
        <v>10</v>
      </c>
      <c r="G15">
        <v>2</v>
      </c>
    </row>
    <row r="16" spans="1:7" x14ac:dyDescent="0.15">
      <c r="A16" s="2" t="s">
        <v>20</v>
      </c>
      <c r="B16" s="1">
        <v>193</v>
      </c>
      <c r="C16" s="2"/>
      <c r="D16" s="6">
        <v>2631</v>
      </c>
      <c r="E16">
        <v>27</v>
      </c>
      <c r="F16">
        <v>11</v>
      </c>
      <c r="G16">
        <v>4</v>
      </c>
    </row>
    <row r="17" spans="1:7" x14ac:dyDescent="0.15">
      <c r="A17" s="2" t="s">
        <v>21</v>
      </c>
      <c r="B17" s="1">
        <f>SUM(B4:B16)</f>
        <v>1623</v>
      </c>
      <c r="C17" s="2">
        <f>SUM(C4:C15)</f>
        <v>303</v>
      </c>
      <c r="D17" s="7"/>
      <c r="E17">
        <f>SUM(E4:E16)</f>
        <v>270</v>
      </c>
      <c r="F17">
        <f>SUM(F4:F16)</f>
        <v>143</v>
      </c>
      <c r="G17">
        <f>SUM(G4:G16)</f>
        <v>44</v>
      </c>
    </row>
    <row r="18" spans="1:7" x14ac:dyDescent="0.15">
      <c r="A18" s="2"/>
      <c r="B18" s="1"/>
      <c r="C18" s="2"/>
      <c r="D18" s="2"/>
    </row>
    <row r="19" spans="1:7" x14ac:dyDescent="0.15">
      <c r="A19" s="2" t="s">
        <v>20</v>
      </c>
      <c r="B19" s="1"/>
      <c r="C19" s="2"/>
      <c r="D19" s="2"/>
    </row>
    <row r="20" spans="1:7" x14ac:dyDescent="0.15">
      <c r="A20" s="2" t="s">
        <v>19</v>
      </c>
      <c r="B20" s="1">
        <v>192</v>
      </c>
      <c r="C20" s="2">
        <v>28</v>
      </c>
      <c r="D20" s="6">
        <v>2631</v>
      </c>
      <c r="E20">
        <v>26</v>
      </c>
      <c r="F20">
        <v>12</v>
      </c>
      <c r="G20">
        <v>2</v>
      </c>
    </row>
    <row r="21" spans="1:7" x14ac:dyDescent="0.15">
      <c r="A21" s="2" t="s">
        <v>18</v>
      </c>
      <c r="B21" s="1">
        <v>104</v>
      </c>
      <c r="C21" s="2">
        <v>24</v>
      </c>
      <c r="D21" s="8">
        <v>1275</v>
      </c>
      <c r="E21">
        <v>16</v>
      </c>
      <c r="F21">
        <v>9</v>
      </c>
      <c r="G21">
        <v>1</v>
      </c>
    </row>
    <row r="22" spans="1:7" x14ac:dyDescent="0.15">
      <c r="A22" s="2" t="s">
        <v>17</v>
      </c>
      <c r="B22" s="1">
        <v>156</v>
      </c>
      <c r="C22" s="2">
        <v>24</v>
      </c>
      <c r="D22" s="8">
        <v>2366</v>
      </c>
      <c r="E22">
        <v>34</v>
      </c>
      <c r="F22">
        <v>9</v>
      </c>
      <c r="G22">
        <v>1</v>
      </c>
    </row>
    <row r="23" spans="1:7" x14ac:dyDescent="0.15">
      <c r="A23" s="2" t="s">
        <v>16</v>
      </c>
      <c r="B23" s="1">
        <v>140</v>
      </c>
      <c r="C23" s="2">
        <v>26</v>
      </c>
      <c r="D23" s="8">
        <v>1982</v>
      </c>
      <c r="E23">
        <v>19</v>
      </c>
      <c r="F23">
        <v>11</v>
      </c>
      <c r="G23">
        <v>1</v>
      </c>
    </row>
    <row r="24" spans="1:7" x14ac:dyDescent="0.15">
      <c r="A24" s="2" t="s">
        <v>15</v>
      </c>
      <c r="B24" s="1">
        <v>82</v>
      </c>
      <c r="C24" s="2">
        <v>25</v>
      </c>
      <c r="D24" s="8">
        <v>993</v>
      </c>
      <c r="E24">
        <v>15</v>
      </c>
      <c r="F24">
        <v>12</v>
      </c>
      <c r="G24">
        <v>1</v>
      </c>
    </row>
    <row r="25" spans="1:7" x14ac:dyDescent="0.15">
      <c r="A25" s="2" t="s">
        <v>14</v>
      </c>
      <c r="B25" s="1">
        <v>111</v>
      </c>
      <c r="C25" s="2">
        <v>24</v>
      </c>
      <c r="D25" s="8">
        <v>1538</v>
      </c>
      <c r="E25">
        <v>19</v>
      </c>
      <c r="F25">
        <v>11</v>
      </c>
      <c r="G25">
        <v>1</v>
      </c>
    </row>
    <row r="26" spans="1:7" x14ac:dyDescent="0.15">
      <c r="A26" s="2" t="s">
        <v>13</v>
      </c>
      <c r="B26" s="1">
        <v>96</v>
      </c>
      <c r="C26" s="2">
        <v>30</v>
      </c>
      <c r="D26" s="8">
        <v>1280</v>
      </c>
      <c r="E26">
        <v>16</v>
      </c>
      <c r="F26">
        <v>9</v>
      </c>
      <c r="G26">
        <v>1</v>
      </c>
    </row>
    <row r="27" spans="1:7" x14ac:dyDescent="0.15">
      <c r="A27" s="2" t="s">
        <v>12</v>
      </c>
      <c r="B27" s="1">
        <v>100</v>
      </c>
      <c r="C27" s="2">
        <v>20</v>
      </c>
      <c r="D27" s="8">
        <v>1354</v>
      </c>
      <c r="E27">
        <v>16</v>
      </c>
      <c r="F27">
        <v>11</v>
      </c>
      <c r="G27">
        <v>0</v>
      </c>
    </row>
    <row r="28" spans="1:7" x14ac:dyDescent="0.15">
      <c r="A28" s="2" t="s">
        <v>11</v>
      </c>
      <c r="B28" s="1">
        <v>161</v>
      </c>
      <c r="C28" s="2">
        <v>23</v>
      </c>
      <c r="D28" s="8">
        <v>2338</v>
      </c>
      <c r="E28">
        <v>23</v>
      </c>
      <c r="F28">
        <v>13</v>
      </c>
      <c r="G28">
        <v>2</v>
      </c>
    </row>
    <row r="29" spans="1:7" x14ac:dyDescent="0.15">
      <c r="A29" s="2" t="s">
        <v>10</v>
      </c>
      <c r="B29" s="1">
        <v>147</v>
      </c>
      <c r="C29" s="2">
        <v>27</v>
      </c>
      <c r="D29" s="8">
        <v>2265</v>
      </c>
      <c r="E29">
        <v>21</v>
      </c>
      <c r="F29">
        <v>11</v>
      </c>
      <c r="G29">
        <v>2</v>
      </c>
    </row>
    <row r="30" spans="1:7" x14ac:dyDescent="0.15">
      <c r="A30" s="2" t="s">
        <v>9</v>
      </c>
      <c r="B30" s="1">
        <v>136</v>
      </c>
      <c r="C30" s="2">
        <v>27</v>
      </c>
      <c r="D30" s="8">
        <v>2086</v>
      </c>
      <c r="E30">
        <v>16</v>
      </c>
      <c r="F30">
        <v>19</v>
      </c>
      <c r="G30">
        <v>1</v>
      </c>
    </row>
    <row r="31" spans="1:7" x14ac:dyDescent="0.15">
      <c r="A31" s="2" t="s">
        <v>8</v>
      </c>
      <c r="B31" s="1">
        <v>97</v>
      </c>
      <c r="C31" s="2">
        <v>31</v>
      </c>
      <c r="D31" s="8">
        <v>1286</v>
      </c>
      <c r="E31">
        <v>19</v>
      </c>
      <c r="F31">
        <v>12</v>
      </c>
      <c r="G31">
        <v>0</v>
      </c>
    </row>
    <row r="32" spans="1:7" x14ac:dyDescent="0.15">
      <c r="A32" s="2" t="s">
        <v>7</v>
      </c>
      <c r="B32" s="2">
        <v>101</v>
      </c>
      <c r="C32" s="2"/>
      <c r="D32" s="8">
        <v>1334</v>
      </c>
      <c r="E32">
        <v>20</v>
      </c>
      <c r="F32">
        <v>9</v>
      </c>
      <c r="G32">
        <v>2</v>
      </c>
    </row>
    <row r="33" spans="1:7" x14ac:dyDescent="0.15">
      <c r="A33" s="2" t="s">
        <v>22</v>
      </c>
      <c r="B33" s="2"/>
      <c r="C33" s="2"/>
      <c r="D33" s="2"/>
    </row>
    <row r="34" spans="1:7" x14ac:dyDescent="0.15">
      <c r="A34" s="2" t="s">
        <v>23</v>
      </c>
      <c r="B34" s="2"/>
      <c r="C34" s="2"/>
      <c r="D34" s="2"/>
    </row>
    <row r="35" spans="1:7" x14ac:dyDescent="0.15">
      <c r="A35" s="2" t="s">
        <v>24</v>
      </c>
      <c r="B35" s="2">
        <f>SUM(B20:B32)</f>
        <v>1623</v>
      </c>
      <c r="C35" s="2">
        <f>SUM(C20:C31)</f>
        <v>309</v>
      </c>
      <c r="D35" s="7"/>
      <c r="E35">
        <f>SUM(E20:E32)</f>
        <v>260</v>
      </c>
      <c r="F35">
        <f>SUM(F20:F32)</f>
        <v>148</v>
      </c>
      <c r="G35">
        <f>SUM(G20:G32)</f>
        <v>15</v>
      </c>
    </row>
    <row r="36" spans="1:7" x14ac:dyDescent="0.15">
      <c r="A36" s="1"/>
      <c r="B36" s="1"/>
      <c r="C36" s="1"/>
    </row>
    <row r="37" spans="1:7" x14ac:dyDescent="0.15">
      <c r="A37" s="9" t="s">
        <v>25</v>
      </c>
      <c r="B37" s="1"/>
      <c r="C37" s="1"/>
      <c r="E37">
        <f>E17+E35</f>
        <v>530</v>
      </c>
      <c r="F37">
        <f>F17+F35</f>
        <v>291</v>
      </c>
      <c r="G37">
        <f>G17+G35</f>
        <v>59</v>
      </c>
    </row>
    <row r="38" spans="1:7" x14ac:dyDescent="0.15">
      <c r="A38" s="9" t="s">
        <v>26</v>
      </c>
      <c r="B38" s="1"/>
      <c r="C38" s="1"/>
      <c r="E38">
        <f>SUM(E4:E16,E20:E34)</f>
        <v>530</v>
      </c>
      <c r="F38">
        <f t="shared" ref="F38:G38" si="0">SUM(F4:F16,F20:F34)</f>
        <v>291</v>
      </c>
      <c r="G38">
        <f t="shared" si="0"/>
        <v>59</v>
      </c>
    </row>
  </sheetData>
  <mergeCells count="1">
    <mergeCell ref="A1:G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G20" sqref="G20:G32"/>
    </sheetView>
  </sheetViews>
  <sheetFormatPr defaultRowHeight="13.5" x14ac:dyDescent="0.15"/>
  <cols>
    <col min="1" max="1" width="30" customWidth="1"/>
    <col min="2" max="2" width="13.5" customWidth="1"/>
  </cols>
  <sheetData>
    <row r="1" spans="1:7" x14ac:dyDescent="0.15">
      <c r="A1" s="25" t="s">
        <v>27</v>
      </c>
      <c r="B1" s="25"/>
      <c r="C1" s="25"/>
      <c r="D1" s="25"/>
      <c r="E1" s="25"/>
      <c r="F1" s="25"/>
      <c r="G1" s="25"/>
    </row>
    <row r="2" spans="1:7" ht="40.5" x14ac:dyDescent="0.15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5" t="s">
        <v>5</v>
      </c>
      <c r="G2" s="4" t="s">
        <v>6</v>
      </c>
    </row>
    <row r="3" spans="1:7" x14ac:dyDescent="0.15">
      <c r="A3" s="2" t="s">
        <v>7</v>
      </c>
      <c r="B3" s="2"/>
      <c r="C3" s="2"/>
      <c r="D3" s="2"/>
    </row>
    <row r="4" spans="1:7" x14ac:dyDescent="0.15">
      <c r="A4" s="2" t="s">
        <v>8</v>
      </c>
      <c r="B4" s="1">
        <v>100</v>
      </c>
      <c r="C4" s="2">
        <v>30</v>
      </c>
      <c r="D4" s="6">
        <v>1334</v>
      </c>
      <c r="E4">
        <v>14</v>
      </c>
      <c r="F4">
        <v>8</v>
      </c>
      <c r="G4">
        <v>2</v>
      </c>
    </row>
    <row r="5" spans="1:7" x14ac:dyDescent="0.15">
      <c r="A5" s="2" t="s">
        <v>9</v>
      </c>
      <c r="B5" s="1">
        <v>97</v>
      </c>
      <c r="C5" s="2">
        <v>25</v>
      </c>
      <c r="D5" s="6">
        <v>1286</v>
      </c>
      <c r="E5">
        <v>18</v>
      </c>
      <c r="F5">
        <v>9</v>
      </c>
      <c r="G5">
        <v>3</v>
      </c>
    </row>
    <row r="6" spans="1:7" x14ac:dyDescent="0.15">
      <c r="A6" s="2" t="s">
        <v>10</v>
      </c>
      <c r="B6" s="1">
        <v>138</v>
      </c>
      <c r="C6" s="2">
        <v>21</v>
      </c>
      <c r="D6" s="6">
        <v>2086</v>
      </c>
      <c r="E6">
        <v>34</v>
      </c>
      <c r="F6">
        <v>9</v>
      </c>
      <c r="G6">
        <v>2</v>
      </c>
    </row>
    <row r="7" spans="1:7" x14ac:dyDescent="0.15">
      <c r="A7" s="2" t="s">
        <v>11</v>
      </c>
      <c r="B7" s="1">
        <v>147</v>
      </c>
      <c r="C7" s="2">
        <v>21</v>
      </c>
      <c r="D7" s="6">
        <v>2265</v>
      </c>
      <c r="E7">
        <v>18</v>
      </c>
      <c r="F7">
        <v>10</v>
      </c>
      <c r="G7">
        <v>3</v>
      </c>
    </row>
    <row r="8" spans="1:7" x14ac:dyDescent="0.15">
      <c r="A8" s="2" t="s">
        <v>12</v>
      </c>
      <c r="B8" s="1">
        <v>160</v>
      </c>
      <c r="C8" s="2">
        <v>22</v>
      </c>
      <c r="D8" s="6">
        <v>2338</v>
      </c>
      <c r="E8">
        <v>26</v>
      </c>
      <c r="F8">
        <v>13</v>
      </c>
      <c r="G8">
        <v>3</v>
      </c>
    </row>
    <row r="9" spans="1:7" x14ac:dyDescent="0.15">
      <c r="A9" s="2" t="s">
        <v>13</v>
      </c>
      <c r="B9" s="1">
        <v>102</v>
      </c>
      <c r="C9" s="2">
        <v>19</v>
      </c>
      <c r="D9" s="6">
        <v>1354</v>
      </c>
      <c r="E9">
        <v>17</v>
      </c>
      <c r="F9">
        <v>10</v>
      </c>
      <c r="G9">
        <v>2</v>
      </c>
    </row>
    <row r="10" spans="1:7" x14ac:dyDescent="0.15">
      <c r="A10" s="2" t="s">
        <v>14</v>
      </c>
      <c r="B10" s="1">
        <v>98</v>
      </c>
      <c r="C10" s="2">
        <v>21</v>
      </c>
      <c r="D10" s="6">
        <v>1280</v>
      </c>
      <c r="E10">
        <v>15</v>
      </c>
      <c r="F10">
        <v>10</v>
      </c>
      <c r="G10">
        <v>2</v>
      </c>
    </row>
    <row r="11" spans="1:7" x14ac:dyDescent="0.15">
      <c r="A11" s="2" t="s">
        <v>15</v>
      </c>
      <c r="B11" s="1">
        <v>111</v>
      </c>
      <c r="C11" s="2">
        <v>17</v>
      </c>
      <c r="D11" s="6">
        <v>1538</v>
      </c>
      <c r="E11">
        <v>20</v>
      </c>
      <c r="F11">
        <v>10</v>
      </c>
      <c r="G11">
        <v>2</v>
      </c>
    </row>
    <row r="12" spans="1:7" x14ac:dyDescent="0.15">
      <c r="A12" s="2" t="s">
        <v>16</v>
      </c>
      <c r="B12" s="1">
        <v>82</v>
      </c>
      <c r="C12" s="2">
        <v>28</v>
      </c>
      <c r="D12" s="6">
        <v>993</v>
      </c>
      <c r="E12">
        <v>16</v>
      </c>
      <c r="F12">
        <v>10</v>
      </c>
      <c r="G12">
        <v>3</v>
      </c>
    </row>
    <row r="13" spans="1:7" x14ac:dyDescent="0.15">
      <c r="A13" s="2" t="s">
        <v>17</v>
      </c>
      <c r="B13" s="1">
        <v>133</v>
      </c>
      <c r="C13" s="2">
        <v>23</v>
      </c>
      <c r="D13" s="6">
        <v>1982</v>
      </c>
      <c r="E13">
        <v>21</v>
      </c>
      <c r="F13">
        <v>13</v>
      </c>
      <c r="G13">
        <v>4</v>
      </c>
    </row>
    <row r="14" spans="1:7" x14ac:dyDescent="0.15">
      <c r="A14" s="2" t="s">
        <v>18</v>
      </c>
      <c r="B14" s="1">
        <v>154</v>
      </c>
      <c r="C14" s="2">
        <v>25</v>
      </c>
      <c r="D14" s="6">
        <v>2366</v>
      </c>
      <c r="E14">
        <v>21</v>
      </c>
      <c r="F14">
        <v>19</v>
      </c>
      <c r="G14">
        <v>4</v>
      </c>
    </row>
    <row r="15" spans="1:7" x14ac:dyDescent="0.15">
      <c r="A15" s="2" t="s">
        <v>19</v>
      </c>
      <c r="B15" s="1">
        <v>105</v>
      </c>
      <c r="C15" s="2">
        <v>35</v>
      </c>
      <c r="D15" s="6">
        <v>1275</v>
      </c>
      <c r="E15">
        <v>21</v>
      </c>
      <c r="F15">
        <v>12</v>
      </c>
      <c r="G15">
        <v>4</v>
      </c>
    </row>
    <row r="16" spans="1:7" x14ac:dyDescent="0.15">
      <c r="A16" s="2" t="s">
        <v>20</v>
      </c>
      <c r="B16" s="1">
        <v>191</v>
      </c>
      <c r="C16" s="2"/>
      <c r="D16" s="6">
        <v>2631</v>
      </c>
      <c r="E16">
        <v>27</v>
      </c>
      <c r="F16">
        <v>9</v>
      </c>
      <c r="G16">
        <v>5</v>
      </c>
    </row>
    <row r="17" spans="1:7" x14ac:dyDescent="0.15">
      <c r="A17" s="2" t="s">
        <v>21</v>
      </c>
      <c r="B17" s="1">
        <f>SUM(B4:B16)</f>
        <v>1618</v>
      </c>
      <c r="C17" s="2">
        <f>SUM(C4:C15)</f>
        <v>287</v>
      </c>
      <c r="D17" s="7"/>
      <c r="E17">
        <f>SUM(E4:E16)</f>
        <v>268</v>
      </c>
      <c r="F17">
        <f>SUM(F4:F16)</f>
        <v>142</v>
      </c>
      <c r="G17">
        <f>SUM(G4:G16)</f>
        <v>39</v>
      </c>
    </row>
    <row r="18" spans="1:7" x14ac:dyDescent="0.15">
      <c r="A18" s="2"/>
      <c r="B18" s="1"/>
      <c r="C18" s="2"/>
      <c r="D18" s="2"/>
    </row>
    <row r="19" spans="1:7" x14ac:dyDescent="0.15">
      <c r="A19" s="2" t="s">
        <v>20</v>
      </c>
      <c r="B19" s="1"/>
      <c r="C19" s="2"/>
      <c r="D19" s="2"/>
    </row>
    <row r="20" spans="1:7" x14ac:dyDescent="0.15">
      <c r="A20" s="2" t="s">
        <v>19</v>
      </c>
      <c r="B20" s="1">
        <v>184</v>
      </c>
      <c r="C20" s="2">
        <v>21</v>
      </c>
      <c r="D20" s="6">
        <v>2631</v>
      </c>
      <c r="E20">
        <v>24</v>
      </c>
      <c r="F20">
        <v>11</v>
      </c>
      <c r="G20">
        <v>2</v>
      </c>
    </row>
    <row r="21" spans="1:7" x14ac:dyDescent="0.15">
      <c r="A21" s="2" t="s">
        <v>18</v>
      </c>
      <c r="B21" s="1">
        <v>111</v>
      </c>
      <c r="C21" s="2">
        <v>22</v>
      </c>
      <c r="D21" s="8">
        <v>1275</v>
      </c>
      <c r="E21">
        <v>17</v>
      </c>
      <c r="F21">
        <v>9</v>
      </c>
      <c r="G21">
        <v>2</v>
      </c>
    </row>
    <row r="22" spans="1:7" x14ac:dyDescent="0.15">
      <c r="A22" s="2" t="s">
        <v>17</v>
      </c>
      <c r="B22" s="1">
        <v>156</v>
      </c>
      <c r="C22" s="2">
        <v>25</v>
      </c>
      <c r="D22" s="8">
        <v>2366</v>
      </c>
      <c r="E22">
        <v>32</v>
      </c>
      <c r="F22">
        <v>9</v>
      </c>
      <c r="G22">
        <v>1</v>
      </c>
    </row>
    <row r="23" spans="1:7" x14ac:dyDescent="0.15">
      <c r="A23" s="2" t="s">
        <v>16</v>
      </c>
      <c r="B23" s="1">
        <v>132</v>
      </c>
      <c r="C23" s="2">
        <v>21</v>
      </c>
      <c r="D23" s="8">
        <v>1982</v>
      </c>
      <c r="E23">
        <v>20</v>
      </c>
      <c r="F23">
        <v>12</v>
      </c>
      <c r="G23">
        <v>1</v>
      </c>
    </row>
    <row r="24" spans="1:7" x14ac:dyDescent="0.15">
      <c r="A24" s="2" t="s">
        <v>15</v>
      </c>
      <c r="B24" s="1">
        <v>81</v>
      </c>
      <c r="C24" s="2">
        <v>22</v>
      </c>
      <c r="D24" s="8">
        <v>993</v>
      </c>
      <c r="E24">
        <v>15</v>
      </c>
      <c r="F24">
        <v>10</v>
      </c>
      <c r="G24">
        <v>1</v>
      </c>
    </row>
    <row r="25" spans="1:7" x14ac:dyDescent="0.15">
      <c r="A25" s="2" t="s">
        <v>14</v>
      </c>
      <c r="B25" s="1">
        <v>110</v>
      </c>
      <c r="C25" s="2">
        <v>25</v>
      </c>
      <c r="D25" s="8">
        <v>1538</v>
      </c>
      <c r="E25">
        <v>19</v>
      </c>
      <c r="F25">
        <v>13</v>
      </c>
      <c r="G25">
        <v>0</v>
      </c>
    </row>
    <row r="26" spans="1:7" x14ac:dyDescent="0.15">
      <c r="A26" s="2" t="s">
        <v>13</v>
      </c>
      <c r="B26" s="1">
        <v>97</v>
      </c>
      <c r="C26" s="2">
        <v>19</v>
      </c>
      <c r="D26" s="8">
        <v>1280</v>
      </c>
      <c r="E26">
        <v>16</v>
      </c>
      <c r="F26">
        <v>10</v>
      </c>
      <c r="G26">
        <v>2</v>
      </c>
    </row>
    <row r="27" spans="1:7" x14ac:dyDescent="0.15">
      <c r="A27" s="2" t="s">
        <v>12</v>
      </c>
      <c r="B27" s="1">
        <v>100</v>
      </c>
      <c r="C27" s="2">
        <v>16</v>
      </c>
      <c r="D27" s="8">
        <v>1354</v>
      </c>
      <c r="E27">
        <v>16</v>
      </c>
      <c r="F27">
        <v>9</v>
      </c>
      <c r="G27">
        <v>0</v>
      </c>
    </row>
    <row r="28" spans="1:7" x14ac:dyDescent="0.15">
      <c r="A28" s="2" t="s">
        <v>11</v>
      </c>
      <c r="B28" s="1">
        <v>163</v>
      </c>
      <c r="C28" s="2">
        <v>22</v>
      </c>
      <c r="D28" s="8">
        <v>2338</v>
      </c>
      <c r="E28">
        <v>22</v>
      </c>
      <c r="F28">
        <v>13</v>
      </c>
      <c r="G28">
        <v>2</v>
      </c>
    </row>
    <row r="29" spans="1:7" x14ac:dyDescent="0.15">
      <c r="A29" s="2" t="s">
        <v>10</v>
      </c>
      <c r="B29" s="1">
        <v>146</v>
      </c>
      <c r="C29" s="2">
        <v>18</v>
      </c>
      <c r="D29" s="8">
        <v>2265</v>
      </c>
      <c r="E29">
        <v>22</v>
      </c>
      <c r="F29">
        <v>13</v>
      </c>
      <c r="G29">
        <v>1</v>
      </c>
    </row>
    <row r="30" spans="1:7" x14ac:dyDescent="0.15">
      <c r="A30" s="2" t="s">
        <v>9</v>
      </c>
      <c r="B30" s="1">
        <v>136</v>
      </c>
      <c r="C30" s="2">
        <v>21</v>
      </c>
      <c r="D30" s="8">
        <v>2086</v>
      </c>
      <c r="E30">
        <v>15</v>
      </c>
      <c r="F30">
        <v>16</v>
      </c>
      <c r="G30">
        <v>1</v>
      </c>
    </row>
    <row r="31" spans="1:7" x14ac:dyDescent="0.15">
      <c r="A31" s="2" t="s">
        <v>8</v>
      </c>
      <c r="B31" s="1">
        <v>98</v>
      </c>
      <c r="C31" s="2">
        <v>45</v>
      </c>
      <c r="D31" s="8">
        <v>1286</v>
      </c>
      <c r="E31">
        <v>20</v>
      </c>
      <c r="F31">
        <v>12</v>
      </c>
      <c r="G31">
        <v>1</v>
      </c>
    </row>
    <row r="32" spans="1:7" x14ac:dyDescent="0.15">
      <c r="A32" s="2" t="s">
        <v>7</v>
      </c>
      <c r="B32" s="2">
        <v>103</v>
      </c>
      <c r="C32" s="2"/>
      <c r="D32" s="8">
        <v>1334</v>
      </c>
      <c r="E32">
        <v>18</v>
      </c>
      <c r="F32">
        <v>10</v>
      </c>
      <c r="G32">
        <v>0</v>
      </c>
    </row>
    <row r="33" spans="1:7" x14ac:dyDescent="0.15">
      <c r="A33" s="2" t="s">
        <v>22</v>
      </c>
      <c r="B33" s="2"/>
      <c r="C33" s="2"/>
      <c r="D33" s="2"/>
    </row>
    <row r="34" spans="1:7" x14ac:dyDescent="0.15">
      <c r="A34" s="2" t="s">
        <v>23</v>
      </c>
      <c r="B34" s="2"/>
      <c r="C34" s="2"/>
      <c r="D34" s="2"/>
    </row>
    <row r="35" spans="1:7" x14ac:dyDescent="0.15">
      <c r="A35" s="2" t="s">
        <v>24</v>
      </c>
      <c r="B35" s="2">
        <f>SUM(B20:B32)</f>
        <v>1617</v>
      </c>
      <c r="C35" s="2">
        <f>SUM(C20:C31)</f>
        <v>277</v>
      </c>
      <c r="D35" s="7"/>
      <c r="E35">
        <f>SUM(E20:E32)</f>
        <v>256</v>
      </c>
      <c r="F35">
        <f>SUM(F20:F32)</f>
        <v>147</v>
      </c>
      <c r="G35">
        <f>SUM(G20:G32)</f>
        <v>14</v>
      </c>
    </row>
    <row r="36" spans="1:7" x14ac:dyDescent="0.15">
      <c r="A36" s="1"/>
      <c r="B36" s="1"/>
      <c r="C36" s="1"/>
    </row>
    <row r="37" spans="1:7" x14ac:dyDescent="0.15">
      <c r="A37" s="9" t="s">
        <v>25</v>
      </c>
      <c r="B37" s="1"/>
      <c r="C37" s="1"/>
      <c r="E37">
        <f>E17+E35</f>
        <v>524</v>
      </c>
      <c r="F37">
        <f>F17+F35</f>
        <v>289</v>
      </c>
      <c r="G37">
        <f>G17+G35</f>
        <v>53</v>
      </c>
    </row>
    <row r="38" spans="1:7" x14ac:dyDescent="0.15">
      <c r="A38" s="9" t="s">
        <v>26</v>
      </c>
      <c r="B38" s="1"/>
      <c r="C38" s="1"/>
      <c r="E38">
        <f>SUM(E4:E16,E20:E34)</f>
        <v>524</v>
      </c>
      <c r="F38">
        <f t="shared" ref="F38:G38" si="0">SUM(F4:F16,F20:F34)</f>
        <v>289</v>
      </c>
      <c r="G38">
        <f t="shared" si="0"/>
        <v>53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B4" sqref="B4"/>
    </sheetView>
  </sheetViews>
  <sheetFormatPr defaultRowHeight="13.5" x14ac:dyDescent="0.15"/>
  <cols>
    <col min="1" max="1" width="32.75" style="1" customWidth="1"/>
    <col min="2" max="2" width="14" style="1" customWidth="1"/>
    <col min="3" max="7" width="11" style="1" customWidth="1"/>
    <col min="8" max="8" width="9.5" bestFit="1" customWidth="1"/>
    <col min="9" max="9" width="9.5" customWidth="1"/>
    <col min="10" max="10" width="9.5" bestFit="1" customWidth="1"/>
    <col min="11" max="11" width="9.5" customWidth="1"/>
    <col min="15" max="16" width="9.5" bestFit="1" customWidth="1"/>
  </cols>
  <sheetData>
    <row r="1" spans="1:17" s="1" customFormat="1" x14ac:dyDescent="0.15">
      <c r="A1" s="25" t="s">
        <v>43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7" ht="40.5" x14ac:dyDescent="0.15">
      <c r="A2" s="2" t="s">
        <v>0</v>
      </c>
      <c r="B2" s="2" t="s">
        <v>36</v>
      </c>
      <c r="C2" s="2" t="s">
        <v>37</v>
      </c>
      <c r="D2" s="2" t="s">
        <v>35</v>
      </c>
      <c r="E2" s="2" t="s">
        <v>34</v>
      </c>
      <c r="F2" s="2" t="s">
        <v>38</v>
      </c>
      <c r="G2" s="2" t="s">
        <v>39</v>
      </c>
      <c r="H2" s="5" t="s">
        <v>30</v>
      </c>
      <c r="I2" s="5" t="s">
        <v>40</v>
      </c>
      <c r="J2" s="5" t="s">
        <v>31</v>
      </c>
      <c r="K2" s="5" t="s">
        <v>31</v>
      </c>
      <c r="L2" s="5" t="s">
        <v>32</v>
      </c>
      <c r="M2" s="5" t="s">
        <v>41</v>
      </c>
      <c r="N2" s="5" t="s">
        <v>33</v>
      </c>
    </row>
    <row r="3" spans="1:17" x14ac:dyDescent="0.15">
      <c r="A3" s="2" t="s">
        <v>28</v>
      </c>
      <c r="B3" s="10">
        <v>0.97802083333333334</v>
      </c>
      <c r="C3" s="11">
        <v>0.98819444444444438</v>
      </c>
      <c r="D3" s="11">
        <f>B4-C3</f>
        <v>1.2384259259259345E-3</v>
      </c>
      <c r="E3" s="21">
        <f>HOUR(D3)*3600+MINUTE(D3)*60+SECOND(D3)</f>
        <v>107</v>
      </c>
      <c r="F3" s="11">
        <f t="shared" ref="F3:F17" si="0">C3-B3</f>
        <v>1.0173611111111036E-2</v>
      </c>
      <c r="G3" s="21">
        <f>HOUR(F3)*3600+MINUTE(F3)*60+SECOND(F3)</f>
        <v>879</v>
      </c>
      <c r="H3" s="4">
        <v>4263482</v>
      </c>
      <c r="I3" s="4"/>
      <c r="J3" s="15">
        <v>2330899</v>
      </c>
      <c r="K3" s="15"/>
      <c r="L3" s="4">
        <v>878</v>
      </c>
      <c r="M3" s="4"/>
      <c r="O3" s="18"/>
      <c r="P3" s="19"/>
      <c r="Q3" s="18"/>
    </row>
    <row r="4" spans="1:17" x14ac:dyDescent="0.15">
      <c r="A4" s="2" t="s">
        <v>29</v>
      </c>
      <c r="B4" s="10">
        <v>0.98943287037037031</v>
      </c>
      <c r="C4" s="10">
        <v>0.99258101851851854</v>
      </c>
      <c r="D4" s="11">
        <f t="shared" ref="D4:D31" si="1">B5-C4</f>
        <v>1.5856481481481E-3</v>
      </c>
      <c r="E4" s="21">
        <f t="shared" ref="E4:E31" si="2">HOUR(D4)*3600+MINUTE(D4)*60+SECOND(D4)</f>
        <v>137</v>
      </c>
      <c r="F4" s="11">
        <f t="shared" si="0"/>
        <v>3.1481481481482332E-3</v>
      </c>
      <c r="G4" s="21">
        <f t="shared" ref="G4:G31" si="3">HOUR(F4)*3600+MINUTE(F4)*60+SECOND(F4)</f>
        <v>272</v>
      </c>
      <c r="H4" s="4">
        <v>4263483</v>
      </c>
      <c r="I4" s="4">
        <f>H4-H3</f>
        <v>1</v>
      </c>
      <c r="J4" s="15">
        <v>2330899</v>
      </c>
      <c r="K4" s="15">
        <f>J4-J3</f>
        <v>0</v>
      </c>
      <c r="L4" s="4">
        <v>904</v>
      </c>
      <c r="M4" s="4">
        <f>L4-L3</f>
        <v>26</v>
      </c>
    </row>
    <row r="5" spans="1:17" x14ac:dyDescent="0.15">
      <c r="A5" s="2" t="s">
        <v>7</v>
      </c>
      <c r="B5" s="10">
        <v>0.99416666666666664</v>
      </c>
      <c r="C5" s="10">
        <v>0.99490740740740735</v>
      </c>
      <c r="D5" s="11">
        <f t="shared" si="1"/>
        <v>1.192129629629668E-3</v>
      </c>
      <c r="E5" s="22">
        <f t="shared" si="2"/>
        <v>103</v>
      </c>
      <c r="F5" s="11">
        <f t="shared" si="0"/>
        <v>7.407407407407085E-4</v>
      </c>
      <c r="G5" s="21">
        <f t="shared" si="3"/>
        <v>64</v>
      </c>
      <c r="H5">
        <v>4263492</v>
      </c>
      <c r="I5" s="4">
        <f t="shared" ref="I5:I32" si="4">H5-H4</f>
        <v>9</v>
      </c>
      <c r="J5" s="16">
        <v>2330910</v>
      </c>
      <c r="K5" s="15">
        <f t="shared" ref="K5:K32" si="5">J5-J4</f>
        <v>11</v>
      </c>
      <c r="L5">
        <v>914</v>
      </c>
      <c r="M5" s="4">
        <f t="shared" ref="M5:M32" si="6">L5-L4</f>
        <v>10</v>
      </c>
    </row>
    <row r="6" spans="1:17" x14ac:dyDescent="0.15">
      <c r="A6" s="2" t="s">
        <v>8</v>
      </c>
      <c r="B6" s="10">
        <v>0.99609953703703702</v>
      </c>
      <c r="C6" s="12">
        <v>0.99653935185185183</v>
      </c>
      <c r="D6" s="11">
        <f t="shared" si="1"/>
        <v>1.1458333333332904E-3</v>
      </c>
      <c r="E6" s="22">
        <f t="shared" si="2"/>
        <v>99</v>
      </c>
      <c r="F6" s="11">
        <f t="shared" si="0"/>
        <v>4.3981481481480955E-4</v>
      </c>
      <c r="G6" s="22">
        <f t="shared" si="3"/>
        <v>38</v>
      </c>
      <c r="H6">
        <v>4263507</v>
      </c>
      <c r="I6" s="23">
        <f t="shared" si="4"/>
        <v>15</v>
      </c>
      <c r="J6" s="16">
        <v>2330919</v>
      </c>
      <c r="K6" s="24">
        <f t="shared" si="5"/>
        <v>9</v>
      </c>
      <c r="L6">
        <v>919</v>
      </c>
      <c r="M6" s="23">
        <f t="shared" si="6"/>
        <v>5</v>
      </c>
    </row>
    <row r="7" spans="1:17" x14ac:dyDescent="0.15">
      <c r="A7" s="2" t="s">
        <v>9</v>
      </c>
      <c r="B7" s="10">
        <v>0.99768518518518512</v>
      </c>
      <c r="C7" s="12">
        <v>0.99797453703703709</v>
      </c>
      <c r="D7" s="11">
        <f t="shared" si="1"/>
        <v>1.6203703703703276E-3</v>
      </c>
      <c r="E7" s="22">
        <f t="shared" si="2"/>
        <v>140</v>
      </c>
      <c r="F7" s="11">
        <f t="shared" si="0"/>
        <v>2.893518518519711E-4</v>
      </c>
      <c r="G7" s="22">
        <f t="shared" si="3"/>
        <v>25</v>
      </c>
      <c r="H7">
        <v>4263525</v>
      </c>
      <c r="I7" s="23">
        <f t="shared" si="4"/>
        <v>18</v>
      </c>
      <c r="J7" s="16">
        <v>2330928</v>
      </c>
      <c r="K7" s="24">
        <f t="shared" si="5"/>
        <v>9</v>
      </c>
      <c r="L7">
        <v>922</v>
      </c>
      <c r="M7" s="23">
        <f t="shared" si="6"/>
        <v>3</v>
      </c>
    </row>
    <row r="8" spans="1:17" x14ac:dyDescent="0.15">
      <c r="A8" s="2" t="s">
        <v>10</v>
      </c>
      <c r="B8" s="10">
        <v>0.99959490740740742</v>
      </c>
      <c r="C8" s="12">
        <v>0.99984953703703694</v>
      </c>
      <c r="D8" s="11">
        <v>1.7013888888889328E-3</v>
      </c>
      <c r="E8" s="22">
        <f t="shared" si="2"/>
        <v>147</v>
      </c>
      <c r="F8" s="11">
        <f t="shared" si="0"/>
        <v>2.546296296295214E-4</v>
      </c>
      <c r="G8" s="22">
        <f t="shared" si="3"/>
        <v>22</v>
      </c>
      <c r="H8">
        <v>4263558</v>
      </c>
      <c r="I8" s="23">
        <f t="shared" si="4"/>
        <v>33</v>
      </c>
      <c r="J8" s="16">
        <v>2330935</v>
      </c>
      <c r="K8" s="24">
        <f t="shared" si="5"/>
        <v>7</v>
      </c>
      <c r="L8">
        <v>927</v>
      </c>
      <c r="M8" s="23">
        <f t="shared" si="6"/>
        <v>5</v>
      </c>
    </row>
    <row r="9" spans="1:17" x14ac:dyDescent="0.15">
      <c r="A9" s="2" t="s">
        <v>11</v>
      </c>
      <c r="B9" s="10">
        <v>1.5509259259259261E-3</v>
      </c>
      <c r="C9" s="12">
        <v>1.8518518518518517E-3</v>
      </c>
      <c r="D9" s="11">
        <f t="shared" si="1"/>
        <v>1.8402777777777781E-3</v>
      </c>
      <c r="E9" s="22">
        <f t="shared" si="2"/>
        <v>159</v>
      </c>
      <c r="F9" s="11">
        <f t="shared" si="0"/>
        <v>3.0092592592592562E-4</v>
      </c>
      <c r="G9" s="22">
        <f t="shared" si="3"/>
        <v>26</v>
      </c>
      <c r="H9">
        <v>4263579</v>
      </c>
      <c r="I9" s="23">
        <f t="shared" si="4"/>
        <v>21</v>
      </c>
      <c r="J9" s="16">
        <v>2330947</v>
      </c>
      <c r="K9" s="24">
        <f t="shared" si="5"/>
        <v>12</v>
      </c>
      <c r="L9">
        <v>931</v>
      </c>
      <c r="M9" s="23">
        <f t="shared" si="6"/>
        <v>4</v>
      </c>
    </row>
    <row r="10" spans="1:17" x14ac:dyDescent="0.15">
      <c r="A10" s="2" t="s">
        <v>12</v>
      </c>
      <c r="B10" s="10">
        <v>3.6921296296296298E-3</v>
      </c>
      <c r="C10" s="12">
        <v>4.0277777777777777E-3</v>
      </c>
      <c r="D10" s="11">
        <f t="shared" si="1"/>
        <v>1.1805555555555554E-3</v>
      </c>
      <c r="E10" s="22">
        <f t="shared" si="2"/>
        <v>102</v>
      </c>
      <c r="F10" s="11">
        <f t="shared" si="0"/>
        <v>3.3564814814814785E-4</v>
      </c>
      <c r="G10" s="22">
        <f t="shared" si="3"/>
        <v>29</v>
      </c>
      <c r="H10">
        <v>4263609</v>
      </c>
      <c r="I10" s="23">
        <f t="shared" si="4"/>
        <v>30</v>
      </c>
      <c r="J10" s="16">
        <v>2330959</v>
      </c>
      <c r="K10" s="24">
        <f t="shared" si="5"/>
        <v>12</v>
      </c>
      <c r="L10">
        <v>936</v>
      </c>
      <c r="M10" s="23">
        <f t="shared" si="6"/>
        <v>5</v>
      </c>
    </row>
    <row r="11" spans="1:17" x14ac:dyDescent="0.15">
      <c r="A11" s="2" t="s">
        <v>13</v>
      </c>
      <c r="B11" s="10">
        <v>5.208333333333333E-3</v>
      </c>
      <c r="C11" s="12">
        <v>5.4398148148148149E-3</v>
      </c>
      <c r="D11" s="11">
        <f t="shared" si="1"/>
        <v>1.145833333333332E-3</v>
      </c>
      <c r="E11" s="22">
        <f t="shared" si="2"/>
        <v>99</v>
      </c>
      <c r="F11" s="11">
        <f t="shared" si="0"/>
        <v>2.3148148148148182E-4</v>
      </c>
      <c r="G11" s="22">
        <f t="shared" si="3"/>
        <v>20</v>
      </c>
      <c r="H11">
        <v>4263622</v>
      </c>
      <c r="I11" s="23">
        <f t="shared" si="4"/>
        <v>13</v>
      </c>
      <c r="J11" s="16">
        <v>2330971</v>
      </c>
      <c r="K11" s="24">
        <f t="shared" si="5"/>
        <v>12</v>
      </c>
      <c r="L11">
        <v>940</v>
      </c>
      <c r="M11" s="23">
        <f t="shared" si="6"/>
        <v>4</v>
      </c>
    </row>
    <row r="12" spans="1:17" x14ac:dyDescent="0.15">
      <c r="A12" s="2" t="s">
        <v>14</v>
      </c>
      <c r="B12" s="10">
        <v>6.5856481481481469E-3</v>
      </c>
      <c r="C12" s="12">
        <v>6.8981481481481489E-3</v>
      </c>
      <c r="D12" s="11">
        <f t="shared" si="1"/>
        <v>1.2731481481481474E-3</v>
      </c>
      <c r="E12" s="22">
        <f t="shared" si="2"/>
        <v>110</v>
      </c>
      <c r="F12" s="11">
        <f t="shared" si="0"/>
        <v>3.1250000000000201E-4</v>
      </c>
      <c r="G12" s="22">
        <f t="shared" si="3"/>
        <v>27</v>
      </c>
      <c r="H12">
        <v>4263638</v>
      </c>
      <c r="I12" s="23">
        <f t="shared" si="4"/>
        <v>16</v>
      </c>
      <c r="J12" s="16">
        <v>2330980</v>
      </c>
      <c r="K12" s="24">
        <f t="shared" si="5"/>
        <v>9</v>
      </c>
      <c r="L12">
        <v>942</v>
      </c>
      <c r="M12" s="23">
        <f t="shared" si="6"/>
        <v>2</v>
      </c>
    </row>
    <row r="13" spans="1:17" x14ac:dyDescent="0.15">
      <c r="A13" s="2" t="s">
        <v>15</v>
      </c>
      <c r="B13" s="10">
        <v>8.1712962962962963E-3</v>
      </c>
      <c r="C13" s="12">
        <v>8.4027777777777781E-3</v>
      </c>
      <c r="D13" s="11">
        <f t="shared" si="1"/>
        <v>9.8379629629629685E-4</v>
      </c>
      <c r="E13" s="22">
        <f t="shared" si="2"/>
        <v>85</v>
      </c>
      <c r="F13" s="11">
        <f t="shared" si="0"/>
        <v>2.3148148148148182E-4</v>
      </c>
      <c r="G13" s="22">
        <f t="shared" si="3"/>
        <v>20</v>
      </c>
      <c r="H13">
        <v>4263658</v>
      </c>
      <c r="I13" s="23">
        <f t="shared" si="4"/>
        <v>20</v>
      </c>
      <c r="J13" s="16">
        <v>2330991</v>
      </c>
      <c r="K13" s="24">
        <f t="shared" si="5"/>
        <v>11</v>
      </c>
      <c r="L13">
        <v>945</v>
      </c>
      <c r="M13" s="23">
        <f t="shared" si="6"/>
        <v>3</v>
      </c>
    </row>
    <row r="14" spans="1:17" x14ac:dyDescent="0.15">
      <c r="A14" s="2" t="s">
        <v>16</v>
      </c>
      <c r="B14" s="10">
        <v>9.386574074074075E-3</v>
      </c>
      <c r="C14" s="12">
        <v>9.6990740740740735E-3</v>
      </c>
      <c r="D14" s="11">
        <f t="shared" si="1"/>
        <v>1.5277777777777807E-3</v>
      </c>
      <c r="E14" s="22">
        <f t="shared" si="2"/>
        <v>132</v>
      </c>
      <c r="F14" s="11">
        <f t="shared" si="0"/>
        <v>3.1249999999999854E-4</v>
      </c>
      <c r="G14" s="22">
        <f t="shared" si="3"/>
        <v>27</v>
      </c>
      <c r="H14">
        <v>4263674</v>
      </c>
      <c r="I14" s="23">
        <f t="shared" si="4"/>
        <v>16</v>
      </c>
      <c r="J14" s="16">
        <v>2331001</v>
      </c>
      <c r="K14" s="24">
        <f t="shared" si="5"/>
        <v>10</v>
      </c>
      <c r="L14">
        <v>946</v>
      </c>
      <c r="M14" s="23">
        <f t="shared" si="6"/>
        <v>1</v>
      </c>
    </row>
    <row r="15" spans="1:17" x14ac:dyDescent="0.15">
      <c r="A15" s="2" t="s">
        <v>17</v>
      </c>
      <c r="B15" s="10">
        <v>1.1226851851851854E-2</v>
      </c>
      <c r="C15" s="12">
        <v>1.1504629629629629E-2</v>
      </c>
      <c r="D15" s="11">
        <f t="shared" si="1"/>
        <v>1.7708333333333343E-3</v>
      </c>
      <c r="E15" s="22">
        <f t="shared" si="2"/>
        <v>153</v>
      </c>
      <c r="F15" s="11">
        <f t="shared" si="0"/>
        <v>2.7777777777777436E-4</v>
      </c>
      <c r="G15" s="22">
        <f t="shared" si="3"/>
        <v>24</v>
      </c>
      <c r="H15">
        <v>4263695</v>
      </c>
      <c r="I15" s="23">
        <f t="shared" si="4"/>
        <v>21</v>
      </c>
      <c r="J15" s="16">
        <v>2331013</v>
      </c>
      <c r="K15" s="24">
        <f t="shared" si="5"/>
        <v>12</v>
      </c>
      <c r="L15">
        <v>949</v>
      </c>
      <c r="M15" s="23">
        <f t="shared" si="6"/>
        <v>3</v>
      </c>
    </row>
    <row r="16" spans="1:17" x14ac:dyDescent="0.15">
      <c r="A16" s="2" t="s">
        <v>18</v>
      </c>
      <c r="B16" s="10">
        <v>1.3275462962962963E-2</v>
      </c>
      <c r="C16" s="12">
        <v>1.3553240740740741E-2</v>
      </c>
      <c r="D16" s="11">
        <f t="shared" si="1"/>
        <v>1.1689814814814809E-3</v>
      </c>
      <c r="E16" s="22">
        <f t="shared" si="2"/>
        <v>101</v>
      </c>
      <c r="F16" s="11">
        <f t="shared" si="0"/>
        <v>2.7777777777777783E-4</v>
      </c>
      <c r="G16" s="22">
        <f t="shared" si="3"/>
        <v>24</v>
      </c>
      <c r="H16">
        <v>4263715</v>
      </c>
      <c r="I16" s="23">
        <f t="shared" si="4"/>
        <v>20</v>
      </c>
      <c r="J16" s="16">
        <v>2331032</v>
      </c>
      <c r="K16" s="24">
        <f t="shared" si="5"/>
        <v>19</v>
      </c>
      <c r="L16">
        <v>952</v>
      </c>
      <c r="M16" s="23">
        <f t="shared" si="6"/>
        <v>3</v>
      </c>
    </row>
    <row r="17" spans="1:13" x14ac:dyDescent="0.15">
      <c r="A17" s="2" t="s">
        <v>19</v>
      </c>
      <c r="B17" s="10">
        <v>1.4722222222222222E-2</v>
      </c>
      <c r="C17" s="12">
        <v>1.4965277777777779E-2</v>
      </c>
      <c r="D17" s="11">
        <f t="shared" si="1"/>
        <v>2.2337962962962928E-3</v>
      </c>
      <c r="E17" s="22">
        <f t="shared" si="2"/>
        <v>193</v>
      </c>
      <c r="F17" s="11">
        <f t="shared" si="0"/>
        <v>2.4305555555555712E-4</v>
      </c>
      <c r="G17" s="22">
        <f t="shared" si="3"/>
        <v>21</v>
      </c>
      <c r="H17">
        <v>4263735</v>
      </c>
      <c r="I17" s="23">
        <f t="shared" si="4"/>
        <v>20</v>
      </c>
      <c r="J17" s="16">
        <v>2331042</v>
      </c>
      <c r="K17" s="24">
        <f t="shared" si="5"/>
        <v>10</v>
      </c>
      <c r="L17">
        <v>954</v>
      </c>
      <c r="M17" s="23">
        <f t="shared" si="6"/>
        <v>2</v>
      </c>
    </row>
    <row r="18" spans="1:13" x14ac:dyDescent="0.15">
      <c r="A18" s="2" t="s">
        <v>20</v>
      </c>
      <c r="B18" s="10">
        <v>1.7199074074074071E-2</v>
      </c>
      <c r="D18" s="11"/>
      <c r="E18" s="21"/>
      <c r="F18" s="11"/>
      <c r="G18" s="21">
        <f t="shared" si="3"/>
        <v>0</v>
      </c>
      <c r="H18">
        <v>4263762</v>
      </c>
      <c r="I18" s="23">
        <f t="shared" si="4"/>
        <v>27</v>
      </c>
      <c r="J18" s="16">
        <v>2331053</v>
      </c>
      <c r="K18" s="24">
        <f t="shared" si="5"/>
        <v>11</v>
      </c>
      <c r="L18">
        <v>958</v>
      </c>
      <c r="M18" s="23">
        <f t="shared" si="6"/>
        <v>4</v>
      </c>
    </row>
    <row r="19" spans="1:13" x14ac:dyDescent="0.15">
      <c r="A19" s="2" t="s">
        <v>20</v>
      </c>
      <c r="B19" s="2"/>
      <c r="C19" s="12">
        <v>2.1064814814814814E-2</v>
      </c>
      <c r="D19" s="11">
        <f t="shared" si="1"/>
        <v>2.2222222222222227E-3</v>
      </c>
      <c r="E19" s="22">
        <f t="shared" si="2"/>
        <v>192</v>
      </c>
      <c r="F19" s="11">
        <f t="shared" ref="F19:F31" si="7">C19-B19</f>
        <v>2.1064814814814814E-2</v>
      </c>
      <c r="G19" s="21">
        <f t="shared" si="3"/>
        <v>1820</v>
      </c>
      <c r="H19">
        <v>4263762</v>
      </c>
      <c r="I19" s="4">
        <f t="shared" si="4"/>
        <v>0</v>
      </c>
      <c r="J19" s="16">
        <v>2331053</v>
      </c>
      <c r="K19" s="15">
        <f t="shared" si="5"/>
        <v>0</v>
      </c>
      <c r="L19">
        <v>959</v>
      </c>
      <c r="M19" s="4">
        <f t="shared" si="6"/>
        <v>1</v>
      </c>
    </row>
    <row r="20" spans="1:13" x14ac:dyDescent="0.15">
      <c r="A20" s="2" t="s">
        <v>19</v>
      </c>
      <c r="B20" s="10">
        <v>2.3287037037037037E-2</v>
      </c>
      <c r="C20" s="14">
        <v>2.361111111111111E-2</v>
      </c>
      <c r="D20" s="11">
        <f t="shared" si="1"/>
        <v>1.2037037037037068E-3</v>
      </c>
      <c r="E20" s="22">
        <f t="shared" si="2"/>
        <v>104</v>
      </c>
      <c r="F20" s="11">
        <f t="shared" si="7"/>
        <v>3.2407407407407385E-4</v>
      </c>
      <c r="G20" s="22">
        <f t="shared" si="3"/>
        <v>28</v>
      </c>
      <c r="H20" s="13">
        <v>4263788</v>
      </c>
      <c r="I20" s="23">
        <f t="shared" si="4"/>
        <v>26</v>
      </c>
      <c r="J20" s="17">
        <v>2331065</v>
      </c>
      <c r="K20" s="24">
        <f t="shared" si="5"/>
        <v>12</v>
      </c>
      <c r="L20" s="13">
        <v>961</v>
      </c>
      <c r="M20" s="23">
        <f t="shared" si="6"/>
        <v>2</v>
      </c>
    </row>
    <row r="21" spans="1:13" x14ac:dyDescent="0.15">
      <c r="A21" s="2" t="s">
        <v>18</v>
      </c>
      <c r="B21" s="10">
        <v>2.4814814814814817E-2</v>
      </c>
      <c r="C21" s="12">
        <v>2.5092592592592593E-2</v>
      </c>
      <c r="D21" s="11">
        <f t="shared" si="1"/>
        <v>1.8055555555555533E-3</v>
      </c>
      <c r="E21" s="22">
        <f t="shared" si="2"/>
        <v>156</v>
      </c>
      <c r="F21" s="11">
        <f t="shared" si="7"/>
        <v>2.777777777777761E-4</v>
      </c>
      <c r="G21" s="22">
        <f t="shared" si="3"/>
        <v>24</v>
      </c>
      <c r="H21">
        <v>4263804</v>
      </c>
      <c r="I21" s="23">
        <f t="shared" si="4"/>
        <v>16</v>
      </c>
      <c r="J21" s="16">
        <v>2331074</v>
      </c>
      <c r="K21" s="24">
        <f t="shared" si="5"/>
        <v>9</v>
      </c>
      <c r="L21">
        <v>962</v>
      </c>
      <c r="M21" s="23">
        <f t="shared" si="6"/>
        <v>1</v>
      </c>
    </row>
    <row r="22" spans="1:13" x14ac:dyDescent="0.15">
      <c r="A22" s="2" t="s">
        <v>17</v>
      </c>
      <c r="B22" s="10">
        <v>2.6898148148148147E-2</v>
      </c>
      <c r="C22" s="12">
        <v>2.7175925925925926E-2</v>
      </c>
      <c r="D22" s="11">
        <f t="shared" si="1"/>
        <v>1.6203703703703692E-3</v>
      </c>
      <c r="E22" s="22">
        <f t="shared" si="2"/>
        <v>140</v>
      </c>
      <c r="F22" s="11">
        <f t="shared" si="7"/>
        <v>2.7777777777777957E-4</v>
      </c>
      <c r="G22" s="22">
        <f t="shared" si="3"/>
        <v>24</v>
      </c>
      <c r="H22">
        <v>4263838</v>
      </c>
      <c r="I22" s="23">
        <f t="shared" si="4"/>
        <v>34</v>
      </c>
      <c r="J22" s="16">
        <v>2331083</v>
      </c>
      <c r="K22" s="24">
        <f t="shared" si="5"/>
        <v>9</v>
      </c>
      <c r="L22">
        <v>963</v>
      </c>
      <c r="M22" s="23">
        <f t="shared" si="6"/>
        <v>1</v>
      </c>
    </row>
    <row r="23" spans="1:13" x14ac:dyDescent="0.15">
      <c r="A23" s="2" t="s">
        <v>16</v>
      </c>
      <c r="B23" s="10">
        <v>2.8796296296296296E-2</v>
      </c>
      <c r="C23" s="12">
        <v>2.9097222222222222E-2</v>
      </c>
      <c r="D23" s="11">
        <f t="shared" si="1"/>
        <v>9.490740740740744E-4</v>
      </c>
      <c r="E23" s="22">
        <f t="shared" si="2"/>
        <v>82</v>
      </c>
      <c r="F23" s="11">
        <f t="shared" si="7"/>
        <v>3.0092592592592671E-4</v>
      </c>
      <c r="G23" s="22">
        <f t="shared" si="3"/>
        <v>26</v>
      </c>
      <c r="H23">
        <v>4263857</v>
      </c>
      <c r="I23" s="23">
        <f t="shared" si="4"/>
        <v>19</v>
      </c>
      <c r="J23" s="16">
        <v>2331094</v>
      </c>
      <c r="K23" s="24">
        <f t="shared" si="5"/>
        <v>11</v>
      </c>
      <c r="L23">
        <v>964</v>
      </c>
      <c r="M23" s="23">
        <f t="shared" si="6"/>
        <v>1</v>
      </c>
    </row>
    <row r="24" spans="1:13" x14ac:dyDescent="0.15">
      <c r="A24" s="2" t="s">
        <v>15</v>
      </c>
      <c r="B24" s="10">
        <v>3.0046296296296297E-2</v>
      </c>
      <c r="C24" s="12">
        <v>3.0335648148148143E-2</v>
      </c>
      <c r="D24" s="11">
        <f t="shared" si="1"/>
        <v>1.2847222222222253E-3</v>
      </c>
      <c r="E24" s="22">
        <f t="shared" si="2"/>
        <v>111</v>
      </c>
      <c r="F24" s="11">
        <f t="shared" si="7"/>
        <v>2.893518518518462E-4</v>
      </c>
      <c r="G24" s="22">
        <f t="shared" si="3"/>
        <v>25</v>
      </c>
      <c r="H24">
        <v>4263872</v>
      </c>
      <c r="I24" s="23">
        <f t="shared" si="4"/>
        <v>15</v>
      </c>
      <c r="J24" s="16">
        <v>2331106</v>
      </c>
      <c r="K24" s="24">
        <f t="shared" si="5"/>
        <v>12</v>
      </c>
      <c r="L24">
        <v>965</v>
      </c>
      <c r="M24" s="23">
        <f t="shared" si="6"/>
        <v>1</v>
      </c>
    </row>
    <row r="25" spans="1:13" x14ac:dyDescent="0.15">
      <c r="A25" s="2" t="s">
        <v>14</v>
      </c>
      <c r="B25" s="10">
        <v>3.1620370370370368E-2</v>
      </c>
      <c r="C25" s="12">
        <v>3.1898148148148148E-2</v>
      </c>
      <c r="D25" s="11">
        <f t="shared" si="1"/>
        <v>1.1111111111111113E-3</v>
      </c>
      <c r="E25" s="22">
        <f t="shared" si="2"/>
        <v>96</v>
      </c>
      <c r="F25" s="11">
        <f t="shared" si="7"/>
        <v>2.7777777777777957E-4</v>
      </c>
      <c r="G25" s="22">
        <f t="shared" si="3"/>
        <v>24</v>
      </c>
      <c r="H25">
        <v>4263891</v>
      </c>
      <c r="I25" s="23">
        <f t="shared" si="4"/>
        <v>19</v>
      </c>
      <c r="J25" s="16">
        <v>2331117</v>
      </c>
      <c r="K25" s="24">
        <f t="shared" si="5"/>
        <v>11</v>
      </c>
      <c r="L25">
        <v>966</v>
      </c>
      <c r="M25" s="23">
        <f t="shared" si="6"/>
        <v>1</v>
      </c>
    </row>
    <row r="26" spans="1:13" x14ac:dyDescent="0.15">
      <c r="A26" s="2" t="s">
        <v>13</v>
      </c>
      <c r="B26" s="10">
        <v>3.3009259259259259E-2</v>
      </c>
      <c r="C26" s="12">
        <v>3.335648148148148E-2</v>
      </c>
      <c r="D26" s="11">
        <f t="shared" si="1"/>
        <v>1.1574074074074125E-3</v>
      </c>
      <c r="E26" s="22">
        <f t="shared" si="2"/>
        <v>100</v>
      </c>
      <c r="F26" s="11">
        <f t="shared" si="7"/>
        <v>3.4722222222222099E-4</v>
      </c>
      <c r="G26" s="22">
        <f t="shared" si="3"/>
        <v>30</v>
      </c>
      <c r="H26">
        <v>4263907</v>
      </c>
      <c r="I26" s="23">
        <f t="shared" si="4"/>
        <v>16</v>
      </c>
      <c r="J26" s="16">
        <v>2331126</v>
      </c>
      <c r="K26" s="24">
        <f t="shared" si="5"/>
        <v>9</v>
      </c>
      <c r="L26">
        <v>967</v>
      </c>
      <c r="M26" s="23">
        <f t="shared" si="6"/>
        <v>1</v>
      </c>
    </row>
    <row r="27" spans="1:13" x14ac:dyDescent="0.15">
      <c r="A27" s="2" t="s">
        <v>12</v>
      </c>
      <c r="B27" s="10">
        <v>3.4513888888888893E-2</v>
      </c>
      <c r="C27" s="12">
        <v>3.4745370370370371E-2</v>
      </c>
      <c r="D27" s="11">
        <f t="shared" si="1"/>
        <v>1.8634259259259281E-3</v>
      </c>
      <c r="E27" s="22">
        <f t="shared" si="2"/>
        <v>161</v>
      </c>
      <c r="F27" s="11">
        <f t="shared" si="7"/>
        <v>2.3148148148147835E-4</v>
      </c>
      <c r="G27" s="22">
        <f t="shared" si="3"/>
        <v>20</v>
      </c>
      <c r="H27">
        <v>4263923</v>
      </c>
      <c r="I27" s="23">
        <f t="shared" si="4"/>
        <v>16</v>
      </c>
      <c r="J27" s="16">
        <v>2331137</v>
      </c>
      <c r="K27" s="24">
        <f t="shared" si="5"/>
        <v>11</v>
      </c>
      <c r="L27">
        <v>967</v>
      </c>
      <c r="M27" s="23">
        <f t="shared" si="6"/>
        <v>0</v>
      </c>
    </row>
    <row r="28" spans="1:13" x14ac:dyDescent="0.15">
      <c r="A28" s="2" t="s">
        <v>11</v>
      </c>
      <c r="B28" s="10">
        <v>3.6608796296296299E-2</v>
      </c>
      <c r="C28" s="12">
        <v>3.6874999999999998E-2</v>
      </c>
      <c r="D28" s="11">
        <f t="shared" si="1"/>
        <v>1.7013888888888912E-3</v>
      </c>
      <c r="E28" s="22">
        <f t="shared" si="2"/>
        <v>147</v>
      </c>
      <c r="F28" s="11">
        <f t="shared" si="7"/>
        <v>2.6620370370369906E-4</v>
      </c>
      <c r="G28" s="22">
        <f t="shared" si="3"/>
        <v>23</v>
      </c>
      <c r="H28">
        <v>4263946</v>
      </c>
      <c r="I28" s="23">
        <f t="shared" si="4"/>
        <v>23</v>
      </c>
      <c r="J28" s="16">
        <v>2331150</v>
      </c>
      <c r="K28" s="24">
        <f t="shared" si="5"/>
        <v>13</v>
      </c>
      <c r="L28">
        <v>969</v>
      </c>
      <c r="M28" s="23">
        <f t="shared" si="6"/>
        <v>2</v>
      </c>
    </row>
    <row r="29" spans="1:13" x14ac:dyDescent="0.15">
      <c r="A29" s="2" t="s">
        <v>10</v>
      </c>
      <c r="B29" s="10">
        <v>3.8576388888888889E-2</v>
      </c>
      <c r="C29" s="12">
        <v>3.888888888888889E-2</v>
      </c>
      <c r="D29" s="11">
        <f t="shared" si="1"/>
        <v>1.574074074074075E-3</v>
      </c>
      <c r="E29" s="22">
        <f t="shared" si="2"/>
        <v>136</v>
      </c>
      <c r="F29" s="11">
        <f t="shared" si="7"/>
        <v>3.1250000000000028E-4</v>
      </c>
      <c r="G29" s="22">
        <f t="shared" si="3"/>
        <v>27</v>
      </c>
      <c r="H29">
        <v>4263967</v>
      </c>
      <c r="I29" s="23">
        <f t="shared" si="4"/>
        <v>21</v>
      </c>
      <c r="J29" s="16">
        <v>2331161</v>
      </c>
      <c r="K29" s="24">
        <f t="shared" si="5"/>
        <v>11</v>
      </c>
      <c r="L29">
        <v>971</v>
      </c>
      <c r="M29" s="23">
        <f t="shared" si="6"/>
        <v>2</v>
      </c>
    </row>
    <row r="30" spans="1:13" x14ac:dyDescent="0.15">
      <c r="A30" s="2" t="s">
        <v>9</v>
      </c>
      <c r="B30" s="10">
        <v>4.0462962962962964E-2</v>
      </c>
      <c r="C30" s="12">
        <v>4.0775462962962965E-2</v>
      </c>
      <c r="D30" s="11">
        <f t="shared" si="1"/>
        <v>1.1226851851851849E-3</v>
      </c>
      <c r="E30" s="22">
        <f t="shared" si="2"/>
        <v>97</v>
      </c>
      <c r="F30" s="11">
        <f t="shared" si="7"/>
        <v>3.1250000000000028E-4</v>
      </c>
      <c r="G30" s="22">
        <f t="shared" si="3"/>
        <v>27</v>
      </c>
      <c r="H30">
        <v>4263983</v>
      </c>
      <c r="I30" s="23">
        <f t="shared" si="4"/>
        <v>16</v>
      </c>
      <c r="J30" s="16">
        <v>2331180</v>
      </c>
      <c r="K30" s="24">
        <f t="shared" si="5"/>
        <v>19</v>
      </c>
      <c r="L30">
        <v>972</v>
      </c>
      <c r="M30" s="23">
        <f t="shared" si="6"/>
        <v>1</v>
      </c>
    </row>
    <row r="31" spans="1:13" x14ac:dyDescent="0.15">
      <c r="A31" s="2" t="s">
        <v>8</v>
      </c>
      <c r="B31" s="10">
        <v>4.189814814814815E-2</v>
      </c>
      <c r="C31" s="12">
        <v>4.2256944444444444E-2</v>
      </c>
      <c r="D31" s="11">
        <f t="shared" si="1"/>
        <v>1.1689814814814792E-3</v>
      </c>
      <c r="E31" s="22">
        <f t="shared" si="2"/>
        <v>101</v>
      </c>
      <c r="F31" s="11">
        <f t="shared" si="7"/>
        <v>3.5879629629629456E-4</v>
      </c>
      <c r="G31" s="22">
        <f t="shared" si="3"/>
        <v>31</v>
      </c>
      <c r="H31">
        <v>4264002</v>
      </c>
      <c r="I31" s="23">
        <f>H31-H30</f>
        <v>19</v>
      </c>
      <c r="J31" s="16">
        <v>2331192</v>
      </c>
      <c r="K31" s="24">
        <f t="shared" si="5"/>
        <v>12</v>
      </c>
      <c r="L31">
        <v>972</v>
      </c>
      <c r="M31" s="23">
        <f t="shared" si="6"/>
        <v>0</v>
      </c>
    </row>
    <row r="32" spans="1:13" x14ac:dyDescent="0.15">
      <c r="A32" s="2" t="s">
        <v>7</v>
      </c>
      <c r="B32" s="10">
        <v>4.3425925925925923E-2</v>
      </c>
      <c r="C32" s="2"/>
      <c r="D32" s="11"/>
      <c r="E32" s="20"/>
      <c r="F32" s="11"/>
      <c r="G32" s="11"/>
      <c r="H32">
        <v>4264022</v>
      </c>
      <c r="I32" s="23">
        <f t="shared" si="4"/>
        <v>20</v>
      </c>
      <c r="J32" s="16">
        <v>2331201</v>
      </c>
      <c r="K32" s="24">
        <f t="shared" si="5"/>
        <v>9</v>
      </c>
      <c r="L32">
        <v>974</v>
      </c>
      <c r="M32" s="23">
        <f t="shared" si="6"/>
        <v>2</v>
      </c>
    </row>
    <row r="33" spans="1:7" x14ac:dyDescent="0.15">
      <c r="A33" s="2"/>
      <c r="B33" s="2"/>
      <c r="C33" s="2"/>
      <c r="D33" s="2"/>
      <c r="E33" s="2"/>
      <c r="F33" s="2"/>
      <c r="G33" s="2"/>
    </row>
    <row r="34" spans="1:7" x14ac:dyDescent="0.15">
      <c r="A34" s="2"/>
      <c r="B34" s="2"/>
      <c r="C34" s="2"/>
      <c r="D34" s="2"/>
      <c r="E34" s="2"/>
      <c r="F34" s="2"/>
      <c r="G34" s="2"/>
    </row>
    <row r="35" spans="1:7" x14ac:dyDescent="0.15">
      <c r="A35" s="2"/>
      <c r="B35" s="2"/>
      <c r="C35" s="2"/>
      <c r="D35" s="2"/>
      <c r="E35" s="2"/>
      <c r="F35" s="2"/>
      <c r="G35" s="2"/>
    </row>
    <row r="37" spans="1:7" x14ac:dyDescent="0.15">
      <c r="A37" s="9"/>
      <c r="B37" s="9"/>
    </row>
    <row r="38" spans="1:7" x14ac:dyDescent="0.15">
      <c r="A38" s="9"/>
      <c r="B38" s="9"/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F32" sqref="F32"/>
    </sheetView>
  </sheetViews>
  <sheetFormatPr defaultRowHeight="13.5" x14ac:dyDescent="0.15"/>
  <cols>
    <col min="1" max="1" width="30" customWidth="1"/>
    <col min="2" max="2" width="13.5" customWidth="1"/>
  </cols>
  <sheetData>
    <row r="1" spans="1:14" x14ac:dyDescent="0.15">
      <c r="A1" s="25" t="s">
        <v>42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1"/>
      <c r="N1" s="1"/>
    </row>
    <row r="2" spans="1:14" ht="54" x14ac:dyDescent="0.15">
      <c r="A2" s="2" t="s">
        <v>0</v>
      </c>
      <c r="B2" s="2" t="s">
        <v>36</v>
      </c>
      <c r="C2" s="2" t="s">
        <v>37</v>
      </c>
      <c r="D2" s="2" t="s">
        <v>35</v>
      </c>
      <c r="E2" s="2" t="s">
        <v>34</v>
      </c>
      <c r="F2" s="2" t="s">
        <v>38</v>
      </c>
      <c r="G2" s="2" t="s">
        <v>39</v>
      </c>
      <c r="H2" s="5" t="s">
        <v>30</v>
      </c>
      <c r="I2" s="5" t="s">
        <v>40</v>
      </c>
      <c r="J2" s="5" t="s">
        <v>31</v>
      </c>
      <c r="K2" s="5" t="s">
        <v>31</v>
      </c>
      <c r="L2" s="5" t="s">
        <v>32</v>
      </c>
      <c r="M2" s="5" t="s">
        <v>41</v>
      </c>
      <c r="N2" s="5" t="s">
        <v>33</v>
      </c>
    </row>
    <row r="3" spans="1:14" x14ac:dyDescent="0.15">
      <c r="A3" s="2" t="s">
        <v>7</v>
      </c>
      <c r="B3" s="10">
        <v>4.7858796296296295E-2</v>
      </c>
      <c r="C3" s="10">
        <v>4.8148148148148141E-2</v>
      </c>
      <c r="D3" s="11">
        <f t="shared" ref="D3:D29" si="0">B4-C3</f>
        <v>1.1574074074074125E-3</v>
      </c>
      <c r="E3" s="22">
        <f t="shared" ref="E3:E29" si="1">HOUR(D3)*3600+MINUTE(D3)*60+SECOND(D3)</f>
        <v>100</v>
      </c>
      <c r="F3" s="11">
        <f t="shared" ref="F3:F15" si="2">C3-B3</f>
        <v>2.893518518518462E-4</v>
      </c>
      <c r="G3" s="21">
        <f t="shared" ref="G3:G29" si="3">HOUR(F3)*3600+MINUTE(F3)*60+SECOND(F3)</f>
        <v>25</v>
      </c>
      <c r="H3">
        <v>28</v>
      </c>
      <c r="I3" s="4"/>
      <c r="J3" s="16">
        <v>201</v>
      </c>
      <c r="K3" s="15"/>
      <c r="L3">
        <v>978</v>
      </c>
      <c r="M3" s="4"/>
    </row>
    <row r="4" spans="1:14" x14ac:dyDescent="0.15">
      <c r="A4" s="2" t="s">
        <v>8</v>
      </c>
      <c r="B4" s="10">
        <v>4.9305555555555554E-2</v>
      </c>
      <c r="C4" s="12">
        <v>4.9652777777777775E-2</v>
      </c>
      <c r="D4" s="11">
        <f t="shared" si="0"/>
        <v>1.1226851851851849E-3</v>
      </c>
      <c r="E4" s="22">
        <f t="shared" si="1"/>
        <v>97</v>
      </c>
      <c r="F4" s="11">
        <f t="shared" si="2"/>
        <v>3.4722222222222099E-4</v>
      </c>
      <c r="G4" s="22">
        <f t="shared" si="3"/>
        <v>30</v>
      </c>
      <c r="H4">
        <v>42</v>
      </c>
      <c r="I4" s="23">
        <f t="shared" ref="I4:I30" si="4">H4-H3</f>
        <v>14</v>
      </c>
      <c r="J4" s="16">
        <v>209</v>
      </c>
      <c r="K4" s="24">
        <f t="shared" ref="K4:K30" si="5">J4-J3</f>
        <v>8</v>
      </c>
      <c r="L4">
        <v>980</v>
      </c>
      <c r="M4" s="23">
        <f t="shared" ref="M4:M30" si="6">L4-L3</f>
        <v>2</v>
      </c>
    </row>
    <row r="5" spans="1:14" x14ac:dyDescent="0.15">
      <c r="A5" s="2" t="s">
        <v>9</v>
      </c>
      <c r="B5" s="10">
        <v>5.077546296296296E-2</v>
      </c>
      <c r="C5" s="12">
        <v>5.1064814814814813E-2</v>
      </c>
      <c r="D5" s="11">
        <f t="shared" si="0"/>
        <v>1.5972222222222221E-3</v>
      </c>
      <c r="E5" s="22">
        <f t="shared" si="1"/>
        <v>138</v>
      </c>
      <c r="F5" s="11">
        <f t="shared" si="2"/>
        <v>2.8935185185185314E-4</v>
      </c>
      <c r="G5" s="22">
        <f t="shared" si="3"/>
        <v>25</v>
      </c>
      <c r="H5">
        <v>60</v>
      </c>
      <c r="I5" s="23">
        <f t="shared" si="4"/>
        <v>18</v>
      </c>
      <c r="J5" s="16">
        <v>218</v>
      </c>
      <c r="K5" s="24">
        <f t="shared" si="5"/>
        <v>9</v>
      </c>
      <c r="L5">
        <v>983</v>
      </c>
      <c r="M5" s="23">
        <f t="shared" si="6"/>
        <v>3</v>
      </c>
    </row>
    <row r="6" spans="1:14" x14ac:dyDescent="0.15">
      <c r="A6" s="2" t="s">
        <v>10</v>
      </c>
      <c r="B6" s="10">
        <v>5.2662037037037035E-2</v>
      </c>
      <c r="C6" s="12">
        <v>5.2905092592592594E-2</v>
      </c>
      <c r="D6" s="11">
        <v>1.7013888888889328E-3</v>
      </c>
      <c r="E6" s="22">
        <f t="shared" si="1"/>
        <v>147</v>
      </c>
      <c r="F6" s="11">
        <f t="shared" si="2"/>
        <v>2.4305555555555886E-4</v>
      </c>
      <c r="G6" s="22">
        <f t="shared" si="3"/>
        <v>21</v>
      </c>
      <c r="H6">
        <v>94</v>
      </c>
      <c r="I6" s="23">
        <f t="shared" si="4"/>
        <v>34</v>
      </c>
      <c r="J6" s="16">
        <v>227</v>
      </c>
      <c r="K6" s="24">
        <f t="shared" si="5"/>
        <v>9</v>
      </c>
      <c r="L6">
        <v>985</v>
      </c>
      <c r="M6" s="23">
        <f t="shared" si="6"/>
        <v>2</v>
      </c>
    </row>
    <row r="7" spans="1:14" x14ac:dyDescent="0.15">
      <c r="A7" s="2" t="s">
        <v>11</v>
      </c>
      <c r="B7" s="10">
        <v>5.4618055555555552E-2</v>
      </c>
      <c r="C7" s="12">
        <v>5.486111111111111E-2</v>
      </c>
      <c r="D7" s="11">
        <f t="shared" si="0"/>
        <v>1.8518518518518545E-3</v>
      </c>
      <c r="E7" s="22">
        <f t="shared" si="1"/>
        <v>160</v>
      </c>
      <c r="F7" s="11">
        <f t="shared" si="2"/>
        <v>2.4305555555555886E-4</v>
      </c>
      <c r="G7" s="22">
        <f t="shared" si="3"/>
        <v>21</v>
      </c>
      <c r="H7">
        <v>112</v>
      </c>
      <c r="I7" s="23">
        <f t="shared" si="4"/>
        <v>18</v>
      </c>
      <c r="J7" s="16">
        <v>237</v>
      </c>
      <c r="K7" s="24">
        <f t="shared" si="5"/>
        <v>10</v>
      </c>
      <c r="L7">
        <v>988</v>
      </c>
      <c r="M7" s="23">
        <f t="shared" si="6"/>
        <v>3</v>
      </c>
    </row>
    <row r="8" spans="1:14" x14ac:dyDescent="0.15">
      <c r="A8" s="2" t="s">
        <v>12</v>
      </c>
      <c r="B8" s="10">
        <v>5.6712962962962965E-2</v>
      </c>
      <c r="C8" s="12">
        <v>5.6967592592592597E-2</v>
      </c>
      <c r="D8" s="11">
        <f t="shared" si="0"/>
        <v>1.1805555555555527E-3</v>
      </c>
      <c r="E8" s="22">
        <f t="shared" si="1"/>
        <v>102</v>
      </c>
      <c r="F8" s="11">
        <f t="shared" si="2"/>
        <v>2.5462962962963243E-4</v>
      </c>
      <c r="G8" s="22">
        <f t="shared" si="3"/>
        <v>22</v>
      </c>
      <c r="H8">
        <v>138</v>
      </c>
      <c r="I8" s="23">
        <f t="shared" si="4"/>
        <v>26</v>
      </c>
      <c r="J8" s="16">
        <v>250</v>
      </c>
      <c r="K8" s="24">
        <f t="shared" si="5"/>
        <v>13</v>
      </c>
      <c r="L8">
        <v>991</v>
      </c>
      <c r="M8" s="23">
        <f t="shared" si="6"/>
        <v>3</v>
      </c>
    </row>
    <row r="9" spans="1:14" x14ac:dyDescent="0.15">
      <c r="A9" s="2" t="s">
        <v>13</v>
      </c>
      <c r="B9" s="10">
        <v>5.814814814814815E-2</v>
      </c>
      <c r="C9" s="12">
        <v>5.8368055555555555E-2</v>
      </c>
      <c r="D9" s="11">
        <f t="shared" si="0"/>
        <v>1.1342592592592654E-3</v>
      </c>
      <c r="E9" s="22">
        <f t="shared" si="1"/>
        <v>98</v>
      </c>
      <c r="F9" s="11">
        <f t="shared" si="2"/>
        <v>2.1990740740740478E-4</v>
      </c>
      <c r="G9" s="22">
        <f t="shared" si="3"/>
        <v>19</v>
      </c>
      <c r="H9">
        <v>155</v>
      </c>
      <c r="I9" s="23">
        <f t="shared" si="4"/>
        <v>17</v>
      </c>
      <c r="J9" s="16">
        <v>260</v>
      </c>
      <c r="K9" s="24">
        <f t="shared" si="5"/>
        <v>10</v>
      </c>
      <c r="L9">
        <v>993</v>
      </c>
      <c r="M9" s="23">
        <f t="shared" si="6"/>
        <v>2</v>
      </c>
    </row>
    <row r="10" spans="1:14" x14ac:dyDescent="0.15">
      <c r="A10" s="2" t="s">
        <v>14</v>
      </c>
      <c r="B10" s="10">
        <v>5.950231481481482E-2</v>
      </c>
      <c r="C10" s="12">
        <v>5.9745370370370372E-2</v>
      </c>
      <c r="D10" s="11">
        <f t="shared" si="0"/>
        <v>1.2847222222222218E-3</v>
      </c>
      <c r="E10" s="22">
        <f t="shared" si="1"/>
        <v>111</v>
      </c>
      <c r="F10" s="11">
        <f t="shared" si="2"/>
        <v>2.4305555555555192E-4</v>
      </c>
      <c r="G10" s="22">
        <f t="shared" si="3"/>
        <v>21</v>
      </c>
      <c r="H10">
        <v>170</v>
      </c>
      <c r="I10" s="23">
        <f t="shared" si="4"/>
        <v>15</v>
      </c>
      <c r="J10" s="16">
        <v>270</v>
      </c>
      <c r="K10" s="24">
        <f t="shared" si="5"/>
        <v>10</v>
      </c>
      <c r="L10">
        <v>995</v>
      </c>
      <c r="M10" s="23">
        <f t="shared" si="6"/>
        <v>2</v>
      </c>
    </row>
    <row r="11" spans="1:14" x14ac:dyDescent="0.15">
      <c r="A11" s="2" t="s">
        <v>15</v>
      </c>
      <c r="B11" s="10">
        <v>6.1030092592592594E-2</v>
      </c>
      <c r="C11" s="12">
        <v>6.1226851851851859E-2</v>
      </c>
      <c r="D11" s="11">
        <f t="shared" si="0"/>
        <v>9.490740740740744E-4</v>
      </c>
      <c r="E11" s="22">
        <f t="shared" si="1"/>
        <v>82</v>
      </c>
      <c r="F11" s="11">
        <f t="shared" si="2"/>
        <v>1.9675925925926457E-4</v>
      </c>
      <c r="G11" s="22">
        <f t="shared" si="3"/>
        <v>17</v>
      </c>
      <c r="H11">
        <v>190</v>
      </c>
      <c r="I11" s="23">
        <f t="shared" si="4"/>
        <v>20</v>
      </c>
      <c r="J11" s="16">
        <v>280</v>
      </c>
      <c r="K11" s="24">
        <f t="shared" si="5"/>
        <v>10</v>
      </c>
      <c r="L11">
        <v>997</v>
      </c>
      <c r="M11" s="23">
        <f t="shared" si="6"/>
        <v>2</v>
      </c>
    </row>
    <row r="12" spans="1:14" x14ac:dyDescent="0.15">
      <c r="A12" s="2" t="s">
        <v>16</v>
      </c>
      <c r="B12" s="10">
        <v>6.2175925925925933E-2</v>
      </c>
      <c r="C12" s="12">
        <v>6.25E-2</v>
      </c>
      <c r="D12" s="11">
        <f t="shared" si="0"/>
        <v>1.5393518518518473E-3</v>
      </c>
      <c r="E12" s="22">
        <f t="shared" si="1"/>
        <v>133</v>
      </c>
      <c r="F12" s="11">
        <f t="shared" si="2"/>
        <v>3.2407407407406691E-4</v>
      </c>
      <c r="G12" s="22">
        <f t="shared" si="3"/>
        <v>28</v>
      </c>
      <c r="H12">
        <v>206</v>
      </c>
      <c r="I12" s="23">
        <f t="shared" si="4"/>
        <v>16</v>
      </c>
      <c r="J12" s="16">
        <v>290</v>
      </c>
      <c r="K12" s="24">
        <f t="shared" si="5"/>
        <v>10</v>
      </c>
      <c r="L12">
        <v>1000</v>
      </c>
      <c r="M12" s="23">
        <f t="shared" si="6"/>
        <v>3</v>
      </c>
    </row>
    <row r="13" spans="1:14" x14ac:dyDescent="0.15">
      <c r="A13" s="2" t="s">
        <v>17</v>
      </c>
      <c r="B13" s="10">
        <v>6.4039351851851847E-2</v>
      </c>
      <c r="C13" s="12">
        <v>6.430555555555556E-2</v>
      </c>
      <c r="D13" s="11">
        <f t="shared" si="0"/>
        <v>1.7824074074073992E-3</v>
      </c>
      <c r="E13" s="22">
        <f t="shared" si="1"/>
        <v>154</v>
      </c>
      <c r="F13" s="11">
        <f t="shared" si="2"/>
        <v>2.6620370370371294E-4</v>
      </c>
      <c r="G13" s="22">
        <f t="shared" si="3"/>
        <v>23</v>
      </c>
      <c r="H13">
        <v>227</v>
      </c>
      <c r="I13" s="23">
        <f t="shared" si="4"/>
        <v>21</v>
      </c>
      <c r="J13" s="16">
        <v>303</v>
      </c>
      <c r="K13" s="24">
        <f t="shared" si="5"/>
        <v>13</v>
      </c>
      <c r="L13">
        <v>4</v>
      </c>
      <c r="M13" s="23">
        <v>4</v>
      </c>
    </row>
    <row r="14" spans="1:14" x14ac:dyDescent="0.15">
      <c r="A14" s="2" t="s">
        <v>18</v>
      </c>
      <c r="B14" s="10">
        <v>6.6087962962962959E-2</v>
      </c>
      <c r="C14" s="12">
        <v>6.6377314814814806E-2</v>
      </c>
      <c r="D14" s="11">
        <f t="shared" si="0"/>
        <v>1.2152777777777873E-3</v>
      </c>
      <c r="E14" s="22">
        <f t="shared" si="1"/>
        <v>105</v>
      </c>
      <c r="F14" s="11">
        <f t="shared" si="2"/>
        <v>2.893518518518462E-4</v>
      </c>
      <c r="G14" s="22">
        <f t="shared" si="3"/>
        <v>25</v>
      </c>
      <c r="H14">
        <v>248</v>
      </c>
      <c r="I14" s="23">
        <f t="shared" si="4"/>
        <v>21</v>
      </c>
      <c r="J14" s="16">
        <v>322</v>
      </c>
      <c r="K14" s="24">
        <f t="shared" si="5"/>
        <v>19</v>
      </c>
      <c r="L14">
        <v>8</v>
      </c>
      <c r="M14" s="23">
        <f t="shared" si="6"/>
        <v>4</v>
      </c>
    </row>
    <row r="15" spans="1:14" x14ac:dyDescent="0.15">
      <c r="A15" s="2" t="s">
        <v>19</v>
      </c>
      <c r="B15" s="10">
        <v>6.7592592592592593E-2</v>
      </c>
      <c r="C15" s="12">
        <v>6.7997685185185189E-2</v>
      </c>
      <c r="D15" s="11">
        <f t="shared" si="0"/>
        <v>2.2106481481481421E-3</v>
      </c>
      <c r="E15" s="22">
        <f t="shared" si="1"/>
        <v>191</v>
      </c>
      <c r="F15" s="11">
        <f t="shared" si="2"/>
        <v>4.0509259259259578E-4</v>
      </c>
      <c r="G15" s="22">
        <f t="shared" si="3"/>
        <v>35</v>
      </c>
      <c r="H15">
        <v>269</v>
      </c>
      <c r="I15" s="23">
        <f t="shared" si="4"/>
        <v>21</v>
      </c>
      <c r="J15" s="16">
        <v>334</v>
      </c>
      <c r="K15" s="24">
        <f t="shared" si="5"/>
        <v>12</v>
      </c>
      <c r="L15">
        <v>12</v>
      </c>
      <c r="M15" s="23">
        <f t="shared" si="6"/>
        <v>4</v>
      </c>
    </row>
    <row r="16" spans="1:14" x14ac:dyDescent="0.15">
      <c r="A16" s="2" t="s">
        <v>20</v>
      </c>
      <c r="B16" s="10">
        <v>7.0208333333333331E-2</v>
      </c>
      <c r="C16" s="1"/>
      <c r="D16" s="11"/>
      <c r="E16" s="21"/>
      <c r="F16" s="11"/>
      <c r="G16" s="21">
        <f t="shared" si="3"/>
        <v>0</v>
      </c>
      <c r="H16">
        <v>296</v>
      </c>
      <c r="I16" s="23">
        <f t="shared" si="4"/>
        <v>27</v>
      </c>
      <c r="J16" s="16">
        <v>343</v>
      </c>
      <c r="K16" s="24">
        <f t="shared" si="5"/>
        <v>9</v>
      </c>
      <c r="L16">
        <v>17</v>
      </c>
      <c r="M16" s="23">
        <f t="shared" si="6"/>
        <v>5</v>
      </c>
    </row>
    <row r="17" spans="1:13" x14ac:dyDescent="0.15">
      <c r="A17" s="2" t="s">
        <v>20</v>
      </c>
      <c r="B17" s="2"/>
      <c r="C17" s="12">
        <v>7.481481481481482E-2</v>
      </c>
      <c r="D17" s="11">
        <f t="shared" si="0"/>
        <v>2.1296296296296202E-3</v>
      </c>
      <c r="E17" s="22">
        <f t="shared" si="1"/>
        <v>184</v>
      </c>
      <c r="F17" s="11">
        <f t="shared" ref="F17:F29" si="7">C17-B17</f>
        <v>7.481481481481482E-2</v>
      </c>
      <c r="G17" s="21">
        <f t="shared" si="3"/>
        <v>6464</v>
      </c>
      <c r="H17">
        <v>296</v>
      </c>
      <c r="I17" s="4">
        <f t="shared" si="4"/>
        <v>0</v>
      </c>
      <c r="J17" s="16">
        <v>343</v>
      </c>
      <c r="K17" s="15">
        <f t="shared" si="5"/>
        <v>0</v>
      </c>
      <c r="L17">
        <v>19</v>
      </c>
      <c r="M17" s="4">
        <f t="shared" si="6"/>
        <v>2</v>
      </c>
    </row>
    <row r="18" spans="1:13" x14ac:dyDescent="0.15">
      <c r="A18" s="2" t="s">
        <v>19</v>
      </c>
      <c r="B18" s="10">
        <v>7.694444444444444E-2</v>
      </c>
      <c r="C18" s="14">
        <v>7.7187500000000006E-2</v>
      </c>
      <c r="D18" s="11">
        <f t="shared" si="0"/>
        <v>1.2847222222222149E-3</v>
      </c>
      <c r="E18" s="22">
        <f t="shared" si="1"/>
        <v>111</v>
      </c>
      <c r="F18" s="11">
        <f t="shared" si="7"/>
        <v>2.4305555555556579E-4</v>
      </c>
      <c r="G18" s="22">
        <f t="shared" si="3"/>
        <v>21</v>
      </c>
      <c r="H18" s="13">
        <v>320</v>
      </c>
      <c r="I18" s="23">
        <f t="shared" si="4"/>
        <v>24</v>
      </c>
      <c r="J18" s="17">
        <v>354</v>
      </c>
      <c r="K18" s="24">
        <f t="shared" si="5"/>
        <v>11</v>
      </c>
      <c r="L18" s="13">
        <v>21</v>
      </c>
      <c r="M18" s="23">
        <f t="shared" si="6"/>
        <v>2</v>
      </c>
    </row>
    <row r="19" spans="1:13" x14ac:dyDescent="0.15">
      <c r="A19" s="2" t="s">
        <v>18</v>
      </c>
      <c r="B19" s="10">
        <v>7.8472222222222221E-2</v>
      </c>
      <c r="C19" s="12">
        <v>7.8726851851851853E-2</v>
      </c>
      <c r="D19" s="11">
        <f t="shared" si="0"/>
        <v>1.8055555555555602E-3</v>
      </c>
      <c r="E19" s="22">
        <f t="shared" si="1"/>
        <v>156</v>
      </c>
      <c r="F19" s="11">
        <f t="shared" si="7"/>
        <v>2.5462962962963243E-4</v>
      </c>
      <c r="G19" s="22">
        <f t="shared" si="3"/>
        <v>22</v>
      </c>
      <c r="H19">
        <v>337</v>
      </c>
      <c r="I19" s="23">
        <f t="shared" si="4"/>
        <v>17</v>
      </c>
      <c r="J19" s="16">
        <v>363</v>
      </c>
      <c r="K19" s="24">
        <f t="shared" si="5"/>
        <v>9</v>
      </c>
      <c r="L19">
        <v>23</v>
      </c>
      <c r="M19" s="23">
        <f t="shared" si="6"/>
        <v>2</v>
      </c>
    </row>
    <row r="20" spans="1:13" x14ac:dyDescent="0.15">
      <c r="A20" s="2" t="s">
        <v>17</v>
      </c>
      <c r="B20" s="10">
        <v>8.0532407407407414E-2</v>
      </c>
      <c r="C20" s="12">
        <v>8.082175925925926E-2</v>
      </c>
      <c r="D20" s="11">
        <f t="shared" si="0"/>
        <v>1.5277777777777807E-3</v>
      </c>
      <c r="E20" s="22">
        <f t="shared" si="1"/>
        <v>132</v>
      </c>
      <c r="F20" s="11">
        <f t="shared" si="7"/>
        <v>2.893518518518462E-4</v>
      </c>
      <c r="G20" s="22">
        <f t="shared" si="3"/>
        <v>25</v>
      </c>
      <c r="H20">
        <v>369</v>
      </c>
      <c r="I20" s="23">
        <f t="shared" si="4"/>
        <v>32</v>
      </c>
      <c r="J20" s="16">
        <v>372</v>
      </c>
      <c r="K20" s="24">
        <f t="shared" si="5"/>
        <v>9</v>
      </c>
      <c r="L20">
        <v>24</v>
      </c>
      <c r="M20" s="23">
        <f t="shared" si="6"/>
        <v>1</v>
      </c>
    </row>
    <row r="21" spans="1:13" x14ac:dyDescent="0.15">
      <c r="A21" s="2" t="s">
        <v>16</v>
      </c>
      <c r="B21" s="10">
        <v>8.2349537037037041E-2</v>
      </c>
      <c r="C21" s="12">
        <v>8.2592592592592592E-2</v>
      </c>
      <c r="D21" s="11">
        <f t="shared" si="0"/>
        <v>9.3749999999999389E-4</v>
      </c>
      <c r="E21" s="22">
        <f t="shared" si="1"/>
        <v>81</v>
      </c>
      <c r="F21" s="11">
        <f t="shared" si="7"/>
        <v>2.4305555555555192E-4</v>
      </c>
      <c r="G21" s="22">
        <f t="shared" si="3"/>
        <v>21</v>
      </c>
      <c r="H21">
        <v>389</v>
      </c>
      <c r="I21" s="23">
        <f t="shared" si="4"/>
        <v>20</v>
      </c>
      <c r="J21" s="16">
        <v>384</v>
      </c>
      <c r="K21" s="24">
        <f t="shared" si="5"/>
        <v>12</v>
      </c>
      <c r="L21">
        <v>25</v>
      </c>
      <c r="M21" s="23">
        <f t="shared" si="6"/>
        <v>1</v>
      </c>
    </row>
    <row r="22" spans="1:13" x14ac:dyDescent="0.15">
      <c r="A22" s="2" t="s">
        <v>15</v>
      </c>
      <c r="B22" s="10">
        <v>8.3530092592592586E-2</v>
      </c>
      <c r="C22" s="12">
        <v>8.3784722222222219E-2</v>
      </c>
      <c r="D22" s="11">
        <f t="shared" si="0"/>
        <v>1.2731481481481483E-3</v>
      </c>
      <c r="E22" s="22">
        <f t="shared" si="1"/>
        <v>110</v>
      </c>
      <c r="F22" s="11">
        <f t="shared" si="7"/>
        <v>2.5462962962963243E-4</v>
      </c>
      <c r="G22" s="22">
        <f t="shared" si="3"/>
        <v>22</v>
      </c>
      <c r="H22">
        <v>404</v>
      </c>
      <c r="I22" s="23">
        <f t="shared" si="4"/>
        <v>15</v>
      </c>
      <c r="J22" s="16">
        <v>394</v>
      </c>
      <c r="K22" s="24">
        <f t="shared" si="5"/>
        <v>10</v>
      </c>
      <c r="L22">
        <v>26</v>
      </c>
      <c r="M22" s="23">
        <f t="shared" si="6"/>
        <v>1</v>
      </c>
    </row>
    <row r="23" spans="1:13" x14ac:dyDescent="0.15">
      <c r="A23" s="2" t="s">
        <v>14</v>
      </c>
      <c r="B23" s="10">
        <v>8.5057870370370367E-2</v>
      </c>
      <c r="C23" s="12">
        <v>8.5347222222222227E-2</v>
      </c>
      <c r="D23" s="11">
        <f t="shared" si="0"/>
        <v>1.1226851851851849E-3</v>
      </c>
      <c r="E23" s="22">
        <f t="shared" si="1"/>
        <v>97</v>
      </c>
      <c r="F23" s="11">
        <f t="shared" si="7"/>
        <v>2.8935185185186008E-4</v>
      </c>
      <c r="G23" s="22">
        <f t="shared" si="3"/>
        <v>25</v>
      </c>
      <c r="H23">
        <v>423</v>
      </c>
      <c r="I23" s="23">
        <f t="shared" si="4"/>
        <v>19</v>
      </c>
      <c r="J23" s="16">
        <v>407</v>
      </c>
      <c r="K23" s="24">
        <f t="shared" si="5"/>
        <v>13</v>
      </c>
      <c r="L23">
        <v>26</v>
      </c>
      <c r="M23" s="23">
        <f t="shared" si="6"/>
        <v>0</v>
      </c>
    </row>
    <row r="24" spans="1:13" x14ac:dyDescent="0.15">
      <c r="A24" s="2" t="s">
        <v>13</v>
      </c>
      <c r="B24" s="10">
        <v>8.6469907407407412E-2</v>
      </c>
      <c r="C24" s="12">
        <v>8.6689814814814817E-2</v>
      </c>
      <c r="D24" s="11">
        <f t="shared" si="0"/>
        <v>1.1574074074074125E-3</v>
      </c>
      <c r="E24" s="22">
        <f t="shared" si="1"/>
        <v>100</v>
      </c>
      <c r="F24" s="11">
        <f t="shared" si="7"/>
        <v>2.1990740740740478E-4</v>
      </c>
      <c r="G24" s="22">
        <f t="shared" si="3"/>
        <v>19</v>
      </c>
      <c r="H24">
        <v>439</v>
      </c>
      <c r="I24" s="23">
        <f t="shared" si="4"/>
        <v>16</v>
      </c>
      <c r="J24" s="16">
        <v>417</v>
      </c>
      <c r="K24" s="24">
        <f t="shared" si="5"/>
        <v>10</v>
      </c>
      <c r="L24">
        <v>28</v>
      </c>
      <c r="M24" s="23">
        <f t="shared" si="6"/>
        <v>2</v>
      </c>
    </row>
    <row r="25" spans="1:13" x14ac:dyDescent="0.15">
      <c r="A25" s="2" t="s">
        <v>12</v>
      </c>
      <c r="B25" s="10">
        <v>8.7847222222222229E-2</v>
      </c>
      <c r="C25" s="12">
        <v>8.8032407407407406E-2</v>
      </c>
      <c r="D25" s="11">
        <f t="shared" si="0"/>
        <v>1.8865740740740683E-3</v>
      </c>
      <c r="E25" s="22">
        <f t="shared" si="1"/>
        <v>163</v>
      </c>
      <c r="F25" s="11">
        <f t="shared" si="7"/>
        <v>1.8518518518517713E-4</v>
      </c>
      <c r="G25" s="22">
        <f t="shared" si="3"/>
        <v>16</v>
      </c>
      <c r="H25">
        <v>455</v>
      </c>
      <c r="I25" s="23">
        <f t="shared" si="4"/>
        <v>16</v>
      </c>
      <c r="J25" s="16">
        <v>426</v>
      </c>
      <c r="K25" s="24">
        <f t="shared" si="5"/>
        <v>9</v>
      </c>
      <c r="L25">
        <v>28</v>
      </c>
      <c r="M25" s="23">
        <f t="shared" si="6"/>
        <v>0</v>
      </c>
    </row>
    <row r="26" spans="1:13" x14ac:dyDescent="0.15">
      <c r="A26" s="2" t="s">
        <v>11</v>
      </c>
      <c r="B26" s="10">
        <v>8.9918981481481475E-2</v>
      </c>
      <c r="C26" s="12">
        <v>9.0173611111111107E-2</v>
      </c>
      <c r="D26" s="11">
        <f t="shared" si="0"/>
        <v>1.6898148148148245E-3</v>
      </c>
      <c r="E26" s="22">
        <f t="shared" si="1"/>
        <v>146</v>
      </c>
      <c r="F26" s="11">
        <f t="shared" si="7"/>
        <v>2.5462962962963243E-4</v>
      </c>
      <c r="G26" s="22">
        <f t="shared" si="3"/>
        <v>22</v>
      </c>
      <c r="H26">
        <v>477</v>
      </c>
      <c r="I26" s="23">
        <f t="shared" si="4"/>
        <v>22</v>
      </c>
      <c r="J26" s="16">
        <v>439</v>
      </c>
      <c r="K26" s="24">
        <f t="shared" si="5"/>
        <v>13</v>
      </c>
      <c r="L26">
        <v>30</v>
      </c>
      <c r="M26" s="23">
        <f t="shared" si="6"/>
        <v>2</v>
      </c>
    </row>
    <row r="27" spans="1:13" x14ac:dyDescent="0.15">
      <c r="A27" s="2" t="s">
        <v>10</v>
      </c>
      <c r="B27" s="10">
        <v>9.1863425925925932E-2</v>
      </c>
      <c r="C27" s="12">
        <v>9.2071759259259256E-2</v>
      </c>
      <c r="D27" s="11">
        <f t="shared" si="0"/>
        <v>1.574074074074075E-3</v>
      </c>
      <c r="E27" s="22">
        <f t="shared" si="1"/>
        <v>136</v>
      </c>
      <c r="F27" s="11">
        <f t="shared" si="7"/>
        <v>2.0833333333332427E-4</v>
      </c>
      <c r="G27" s="22">
        <f t="shared" si="3"/>
        <v>18</v>
      </c>
      <c r="H27">
        <v>499</v>
      </c>
      <c r="I27" s="23">
        <f t="shared" si="4"/>
        <v>22</v>
      </c>
      <c r="J27" s="16">
        <v>452</v>
      </c>
      <c r="K27" s="24">
        <f t="shared" si="5"/>
        <v>13</v>
      </c>
      <c r="L27">
        <v>31</v>
      </c>
      <c r="M27" s="23">
        <f t="shared" si="6"/>
        <v>1</v>
      </c>
    </row>
    <row r="28" spans="1:13" x14ac:dyDescent="0.15">
      <c r="A28" s="2" t="s">
        <v>9</v>
      </c>
      <c r="B28" s="10">
        <v>9.3645833333333331E-2</v>
      </c>
      <c r="C28" s="12">
        <v>9.3888888888888897E-2</v>
      </c>
      <c r="D28" s="11">
        <f t="shared" si="0"/>
        <v>1.1342592592592515E-3</v>
      </c>
      <c r="E28" s="22">
        <f t="shared" si="1"/>
        <v>98</v>
      </c>
      <c r="F28" s="11">
        <f t="shared" si="7"/>
        <v>2.4305555555556579E-4</v>
      </c>
      <c r="G28" s="22">
        <f t="shared" si="3"/>
        <v>21</v>
      </c>
      <c r="H28">
        <v>514</v>
      </c>
      <c r="I28" s="23">
        <f t="shared" si="4"/>
        <v>15</v>
      </c>
      <c r="J28" s="16">
        <v>468</v>
      </c>
      <c r="K28" s="24">
        <f t="shared" si="5"/>
        <v>16</v>
      </c>
      <c r="L28">
        <v>32</v>
      </c>
      <c r="M28" s="23">
        <f t="shared" si="6"/>
        <v>1</v>
      </c>
    </row>
    <row r="29" spans="1:13" x14ac:dyDescent="0.15">
      <c r="A29" s="2" t="s">
        <v>8</v>
      </c>
      <c r="B29" s="10">
        <v>9.5023148148148148E-2</v>
      </c>
      <c r="C29" s="12">
        <v>9.554398148148148E-2</v>
      </c>
      <c r="D29" s="11">
        <f t="shared" si="0"/>
        <v>1.1921296296296402E-3</v>
      </c>
      <c r="E29" s="22">
        <f t="shared" si="1"/>
        <v>103</v>
      </c>
      <c r="F29" s="11">
        <f t="shared" si="7"/>
        <v>5.2083333333333148E-4</v>
      </c>
      <c r="G29" s="22">
        <f t="shared" si="3"/>
        <v>45</v>
      </c>
      <c r="H29">
        <v>534</v>
      </c>
      <c r="I29" s="23">
        <f>H29-H28</f>
        <v>20</v>
      </c>
      <c r="J29" s="16">
        <v>480</v>
      </c>
      <c r="K29" s="24">
        <f t="shared" si="5"/>
        <v>12</v>
      </c>
      <c r="L29">
        <v>33</v>
      </c>
      <c r="M29" s="23">
        <f t="shared" si="6"/>
        <v>1</v>
      </c>
    </row>
    <row r="30" spans="1:13" x14ac:dyDescent="0.15">
      <c r="A30" s="2" t="s">
        <v>7</v>
      </c>
      <c r="B30" s="10">
        <v>9.673611111111112E-2</v>
      </c>
      <c r="C30" s="2"/>
      <c r="D30" s="11"/>
      <c r="E30" s="20"/>
      <c r="F30" s="11"/>
      <c r="G30" s="11"/>
      <c r="H30">
        <v>552</v>
      </c>
      <c r="I30" s="23">
        <f t="shared" si="4"/>
        <v>18</v>
      </c>
      <c r="J30" s="16">
        <v>490</v>
      </c>
      <c r="K30" s="24">
        <f t="shared" si="5"/>
        <v>10</v>
      </c>
      <c r="L30">
        <v>33</v>
      </c>
      <c r="M30" s="23">
        <f t="shared" si="6"/>
        <v>0</v>
      </c>
    </row>
    <row r="31" spans="1:13" x14ac:dyDescent="0.15">
      <c r="A31" s="2" t="s">
        <v>29</v>
      </c>
      <c r="B31" s="2"/>
      <c r="C31" s="2"/>
      <c r="D31" s="2"/>
    </row>
    <row r="32" spans="1:13" x14ac:dyDescent="0.15">
      <c r="A32" s="2" t="s">
        <v>28</v>
      </c>
      <c r="B32" s="2"/>
      <c r="C32" s="2"/>
      <c r="D32" s="2"/>
    </row>
    <row r="33" spans="1:4" x14ac:dyDescent="0.15">
      <c r="A33" s="2"/>
      <c r="B33" s="2"/>
      <c r="C33" s="2"/>
      <c r="D33" s="7"/>
    </row>
    <row r="34" spans="1:4" x14ac:dyDescent="0.15">
      <c r="A34" s="1"/>
      <c r="B34" s="1"/>
      <c r="C34" s="1"/>
    </row>
    <row r="35" spans="1:4" x14ac:dyDescent="0.15">
      <c r="A35" s="9"/>
      <c r="B35" s="1"/>
      <c r="C35" s="1"/>
    </row>
    <row r="36" spans="1:4" x14ac:dyDescent="0.15">
      <c r="A36" s="9"/>
      <c r="B36" s="1"/>
      <c r="C36" s="1"/>
    </row>
  </sheetData>
  <mergeCells count="1">
    <mergeCell ref="A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01.08测试数据第一趟</vt:lpstr>
      <vt:lpstr>01.08测试数据第二趟</vt:lpstr>
      <vt:lpstr>01.08测试第一趟</vt:lpstr>
      <vt:lpstr>01.08测试第二趟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2017-09-12T13:07:49Z</dcterms:modified>
</cp:coreProperties>
</file>